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1-OVZ\2024 Zadávací dokumentace\VZMR\VZ-2024-000430 - Infuzní technika\01 zd\"/>
    </mc:Choice>
  </mc:AlternateContent>
  <xr:revisionPtr revIDLastSave="0" documentId="13_ncr:1_{3DEBEB99-4F59-4058-9E40-FF0ACD62348B}" xr6:coauthVersionLast="36" xr6:coauthVersionMax="36" xr10:uidLastSave="{00000000-0000-0000-0000-000000000000}"/>
  <bookViews>
    <workbookView xWindow="0" yWindow="0" windowWidth="28800" windowHeight="11625" xr2:uid="{47C763CC-4209-4E54-9F98-09A6AB4B4ED0}"/>
  </bookViews>
  <sheets>
    <sheet name="K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8" i="1" l="1"/>
  <c r="G98" i="1"/>
  <c r="E98" i="1"/>
  <c r="I94" i="1"/>
  <c r="G94" i="1"/>
  <c r="E94" i="1"/>
  <c r="I91" i="1"/>
  <c r="G91" i="1"/>
  <c r="E91" i="1"/>
  <c r="I87" i="1"/>
  <c r="G87" i="1"/>
  <c r="E87" i="1"/>
  <c r="I82" i="1"/>
  <c r="G82" i="1"/>
  <c r="E82" i="1"/>
  <c r="I100" i="1" l="1"/>
  <c r="I107" i="1" s="1"/>
  <c r="E100" i="1"/>
  <c r="E107" i="1" s="1"/>
  <c r="G100" i="1"/>
  <c r="G107" i="1" s="1"/>
  <c r="G51" i="1"/>
  <c r="I51" i="1"/>
  <c r="G55" i="1"/>
  <c r="I55" i="1"/>
  <c r="G58" i="1"/>
  <c r="I58" i="1"/>
  <c r="G62" i="1"/>
  <c r="I62" i="1"/>
  <c r="G73" i="1"/>
  <c r="I73" i="1"/>
  <c r="I80" i="1"/>
  <c r="G80" i="1"/>
  <c r="E80" i="1"/>
  <c r="I76" i="1"/>
  <c r="G76" i="1"/>
  <c r="E76" i="1"/>
  <c r="E73" i="1"/>
  <c r="E62" i="1"/>
  <c r="E58" i="1"/>
  <c r="E55" i="1"/>
  <c r="I69" i="1"/>
  <c r="G69" i="1"/>
  <c r="E69" i="1"/>
  <c r="E51" i="1"/>
  <c r="E106" i="1"/>
  <c r="G106" i="1"/>
  <c r="I106" i="1"/>
  <c r="I64" i="1" l="1"/>
  <c r="G64" i="1"/>
  <c r="E64" i="1"/>
  <c r="G25" i="1" l="1"/>
  <c r="I25" i="1"/>
  <c r="E25" i="1"/>
  <c r="G23" i="1"/>
  <c r="I23" i="1"/>
  <c r="E23" i="1"/>
  <c r="G21" i="1"/>
  <c r="I21" i="1"/>
  <c r="E21" i="1"/>
  <c r="G19" i="1"/>
  <c r="I19" i="1"/>
  <c r="E19" i="1"/>
  <c r="I26" i="1" l="1"/>
  <c r="G26" i="1"/>
  <c r="E26" i="1"/>
  <c r="I44" i="1"/>
  <c r="I37" i="1" l="1"/>
  <c r="G37" i="1"/>
  <c r="E37" i="1"/>
  <c r="G44" i="1" l="1"/>
  <c r="E44" i="1"/>
  <c r="I40" i="1"/>
  <c r="G40" i="1"/>
  <c r="E40" i="1"/>
  <c r="I33" i="1"/>
  <c r="I46" i="1" s="1"/>
  <c r="I110" i="1" s="1"/>
  <c r="G33" i="1"/>
  <c r="G46" i="1" s="1"/>
  <c r="G110" i="1" s="1"/>
  <c r="E33" i="1"/>
  <c r="E46" i="1" s="1"/>
  <c r="E110" i="1" s="1"/>
</calcChain>
</file>

<file path=xl/sharedStrings.xml><?xml version="1.0" encoding="utf-8"?>
<sst xmlns="http://schemas.openxmlformats.org/spreadsheetml/2006/main" count="136" uniqueCount="72">
  <si>
    <t xml:space="preserve">Pořizovací náklady </t>
  </si>
  <si>
    <t>Cena v Kč bez DPH</t>
  </si>
  <si>
    <t>Cena v Kč vč. DPH</t>
  </si>
  <si>
    <t>Délka záruky v letech (zadavatel požaduje délku záruky min. 2 roky)</t>
  </si>
  <si>
    <t>roky / let</t>
  </si>
  <si>
    <r>
      <t xml:space="preserve">Četnost periodických BTK </t>
    </r>
    <r>
      <rPr>
        <b/>
        <vertAlign val="superscript"/>
        <sz val="11"/>
        <color theme="1"/>
        <rFont val="Calibri"/>
        <family val="2"/>
        <charset val="238"/>
        <scheme val="minor"/>
      </rPr>
      <t>1</t>
    </r>
  </si>
  <si>
    <t>rok</t>
  </si>
  <si>
    <r>
      <t xml:space="preserve">Četnost pravidelných servisních zásahů </t>
    </r>
    <r>
      <rPr>
        <b/>
        <vertAlign val="superscript"/>
        <sz val="11"/>
        <color theme="1"/>
        <rFont val="Calibri"/>
        <family val="2"/>
        <charset val="238"/>
        <scheme val="minor"/>
      </rPr>
      <t>4</t>
    </r>
  </si>
  <si>
    <t>Náklady na instruktáž personálu dle zákona o zdravotnických prostředcích</t>
  </si>
  <si>
    <t>Modelové servisní náklady</t>
  </si>
  <si>
    <t>Hodinová sazba servisního technika - tyto částky účastník uvede v návrhu servisní smlouvy (článek VI. Cena a platební podmínky, bod 2., písmeno a))</t>
  </si>
  <si>
    <t>Náklady na dopravu (1 návštěva) v souvislosti s příjezdem servisního technika na pracoviště, zahrnující kilometrovné, čás strávený na cestě, apod.)  tyto částky účastník uvede v návrhu servisní smlouvy (článek VI. Cena a platební podmínky, bod 2., písmeno b))</t>
  </si>
  <si>
    <r>
      <t xml:space="preserve">Modelové servisní náklady po celou dobu předpokládané životnosti přístroje,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>2,</t>
    </r>
    <r>
      <rPr>
        <b/>
        <sz val="11"/>
        <color theme="1"/>
        <rFont val="Calibri"/>
        <family val="2"/>
        <charset val="238"/>
        <scheme val="minor"/>
      </rPr>
      <t xml:space="preserve"> - (Po dobu záruky budou servisní zásahy prováděny zdarma). </t>
    </r>
  </si>
  <si>
    <t xml:space="preserve">Servisní náklady po celou dobu předpokládané životnosti přístroje, zařízení  budou vypočteny podle následujícího vzorce modelové návštěvy:                                     
Modelová návštěva (hodinová sazba servisního technika + náklady na dopravu) x 1 návštěva za rok x  (Předpokládaná doba životnosti přístroje, zařízení 8 let - Doba záruky)                                                    </t>
  </si>
  <si>
    <t>ÚČASTNÍK DOPLNÍ POUZE TAKTO OZNAČENÁ POLE</t>
  </si>
  <si>
    <r>
      <t xml:space="preserve">Náklady na periodické prohlídky po celou dobu předpokládané životnosti přístroje, zařízení </t>
    </r>
    <r>
      <rPr>
        <b/>
        <vertAlign val="superscript"/>
        <sz val="11"/>
        <rFont val="Calibri"/>
        <family val="2"/>
        <charset val="238"/>
        <scheme val="minor"/>
      </rPr>
      <t>2</t>
    </r>
    <r>
      <rPr>
        <b/>
        <sz val="11"/>
        <rFont val="Calibri"/>
        <family val="2"/>
        <charset val="238"/>
        <scheme val="minor"/>
      </rPr>
      <t xml:space="preserve">                                                          
(Po dobu záruky budou periodické prohlídky prováděny zdarma)</t>
    </r>
  </si>
  <si>
    <r>
      <t xml:space="preserve">Četnost pravidelných elektrických revizí </t>
    </r>
    <r>
      <rPr>
        <b/>
        <vertAlign val="superscript"/>
        <sz val="11"/>
        <color theme="1"/>
        <rFont val="Calibri"/>
        <family val="2"/>
        <charset val="238"/>
        <scheme val="minor"/>
      </rPr>
      <t>6</t>
    </r>
  </si>
  <si>
    <t xml:space="preserve">Náklady na instruktáž personálu dle zákona o zdravotnických prostředcích - Náklady na případnou další jednotlivou instruktáž personálu mimo první bezplatné proškolení  personálu FNOL dle zákona o zdravotnických prostředcích  (článek VI. Cena a platební podmínky, bod 2., písmeno g)) </t>
  </si>
  <si>
    <t>Krycí list nabídkové ceny</t>
  </si>
  <si>
    <t>Uchazeč:</t>
  </si>
  <si>
    <t>Obchodní firma nebo název:</t>
  </si>
  <si>
    <t>Sídlo:</t>
  </si>
  <si>
    <t>IČO:</t>
  </si>
  <si>
    <t>DIČ:</t>
  </si>
  <si>
    <t>Jméno a příjmení kontaktní osoby:</t>
  </si>
  <si>
    <t>telefon na kontaktní osobu:</t>
  </si>
  <si>
    <t xml:space="preserve">fax: </t>
  </si>
  <si>
    <t>e-mail na kontaktní osobu</t>
  </si>
  <si>
    <r>
      <t>Náklady na periodické BTK (vč. el. kontroly) po celou dobu předpokládané životnosti přístroje, zařízení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 2 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                     
(Po dobu záruky budou periodické BTK prováděny zdarma)</t>
    </r>
  </si>
  <si>
    <r>
      <t xml:space="preserve">Nabídková cena za jednotlivý pravidelný servisní zásah nabídnutého přístroje, zařízení, který je vyžadovaný výrobcem či platnou legislativou - tyto částky za jednotlivý pravidelný servis uvede účastník rovněž v návrhu servisní smlouvy (článek VI. Cena a platební podmínky, bod 2., písmeno c)) 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</si>
  <si>
    <r>
      <t xml:space="preserve">Nabídková cena za jednotlivou pravidelnou elektrickou revizi nabídnutého přístroje / zařízení, pokud je vyžadována platnou legislativou -  tyto částky za jednotlivou pravidelnou elektrickou revizi uvede účastník rovněž v návrhu servisní smlouvy (článek VI. Cena a platební podmínky, bod 2., písmeno f)) </t>
    </r>
    <r>
      <rPr>
        <b/>
        <vertAlign val="superscript"/>
        <sz val="11"/>
        <color theme="1"/>
        <rFont val="Calibri"/>
        <family val="2"/>
        <charset val="238"/>
        <scheme val="minor"/>
      </rPr>
      <t>5</t>
    </r>
  </si>
  <si>
    <r>
      <t xml:space="preserve">Náklady na pravidelné elektrické revize po celou dobu předpokládané životnosti přístroje,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2 </t>
    </r>
    <r>
      <rPr>
        <b/>
        <sz val="11"/>
        <color theme="1"/>
        <rFont val="Calibri"/>
        <family val="2"/>
        <charset val="238"/>
        <scheme val="minor"/>
      </rPr>
      <t xml:space="preserve">             
(Po dobu záruky budou pravidelné elektrické revize prováděny zdarma)</t>
    </r>
  </si>
  <si>
    <r>
      <t xml:space="preserve">Náklady na pravidelné servisní zásahy po celou dobu předpokládané životnosti přístroje,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
(Po dobu záruky budou pravidelné servisní zásahy prováděny zdarma)</t>
    </r>
  </si>
  <si>
    <t xml:space="preserve">Náklady na jednotlivé periodické prohlídky  - pokud jsou vyžadovány výrobcem či platnou legislativou - tyto částky za jednotlivé periodické prohlídky účastník uvede v návrhu smlouvy (článek VI. Cena a platební podmínky, bod 2., písmeno e)) </t>
  </si>
  <si>
    <r>
      <t xml:space="preserve">Náklady na pravidelné elektrické revize po celou dobu předpokládané životnosti přístroje, zařízení budou vypočteny podle následujícího vzorce: Náklady na jednotlivou pravidelnou elektrickou revizi x Četnost pravidelných elektrických revizí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</si>
  <si>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Četnost periodických prohlídek ⁷</t>
  </si>
  <si>
    <t>Náklady na periodické BTK (včetně elektrické kontroly, pokud se jedná o el. zařízení) po celou dobu předpokládané životnosti přístroje, zařízení  budou vypočteny podle následujícího vzorce:Náklady na jednotlivou periodickou kontrolu x Četnost periodických kontrol   x  (Předpokládaná doba životnosti přístroje, zařízení 8 let - Doba záruky)¹</t>
  </si>
  <si>
    <t>Náklady na periodické prohlídky po celou dobu předpokládané životnosti přístroje, zařízení  budou vypočteny podle následujícího vzorce: Náklady na jednotlivou periodickou prohlídku x Četnost periodických prohlídek  x  (Předpokládaná doba životnosti přístroje, zařízení 8 let - Doba záruky)⁷</t>
  </si>
  <si>
    <t xml:space="preserve">Náklady na pravidelné servisní zásahy po celou dobu předpokládané životnosti přístroje, zařízení  budou vypočteny podle následujícího vzorce: Náklady na jednotlivý servisní zásah x Četnost pravidelných servisních zásahů x  (Předpokládaná doba životnosti přístroje, zařízení 8 let - Doba záruky)³ </t>
  </si>
  <si>
    <r>
      <rPr>
        <vertAlign val="super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 xml:space="preserve"> V případě jiné četnosti periodických BTK než 1 x za rok, musí být tato četnost přepočtena na 1 rok, tzn. V případě četnosti periodické BTK 1 x za 2 roky, bude tato četnost uvedena 0,5 / rok.</t>
    </r>
  </si>
  <si>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Zadavatel stanovuje předpokládanou dobu životnosti přístroje, zařízení v délce 8 let</t>
    </r>
  </si>
  <si>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 Pokud se pravidelný servisní zásah (předepsaný výrobcem přístroje, zařízení nebo příslušnými právními předpisy) neprovádí nebo je součástí periodické BTK nebo periodické prohlídky, tak tuto skutečnost účastník uvede v návrhu servisní smlouvy.</t>
    </r>
  </si>
  <si>
    <r>
      <rPr>
        <vertAlign val="superscript"/>
        <sz val="11"/>
        <color theme="1"/>
        <rFont val="Calibri"/>
        <family val="2"/>
        <charset val="238"/>
        <scheme val="minor"/>
      </rPr>
      <t>4</t>
    </r>
    <r>
      <rPr>
        <sz val="11"/>
        <color theme="1"/>
        <rFont val="Calibri"/>
        <family val="2"/>
        <charset val="238"/>
        <scheme val="minor"/>
      </rPr>
      <t xml:space="preserve">  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 nebo periodické prohlídky účastník uvede 0.</t>
    </r>
  </si>
  <si>
    <r>
      <rPr>
        <vertAlign val="superscript"/>
        <sz val="11"/>
        <color theme="1"/>
        <rFont val="Calibri"/>
        <family val="2"/>
        <charset val="238"/>
        <scheme val="minor"/>
      </rPr>
      <t>5</t>
    </r>
    <r>
      <rPr>
        <sz val="11"/>
        <color theme="1"/>
        <rFont val="Calibri"/>
        <family val="2"/>
        <charset val="238"/>
        <scheme val="minor"/>
      </rPr>
      <t xml:space="preserve"> Pokud se pravidelné elektrické revize neprovádí nebo je součástí periodické BTK, tak tuto skutečnost účastník uvede v návrhu servisní smlouvy.</t>
    </r>
  </si>
  <si>
    <r>
      <rPr>
        <vertAlign val="superscript"/>
        <sz val="11"/>
        <color theme="1"/>
        <rFont val="Calibri"/>
        <family val="2"/>
        <charset val="238"/>
        <scheme val="minor"/>
      </rPr>
      <t>6</t>
    </r>
    <r>
      <rPr>
        <sz val="11"/>
        <color theme="1"/>
        <rFont val="Calibri"/>
        <family val="2"/>
        <charset val="238"/>
        <scheme val="minor"/>
      </rPr>
      <t xml:space="preserve"> V případě jiné četnosti pravidelných elektrických revizí  než 1 x za rok, musí být tato četnost přepočtena na 1 rok, tzn. V případě četnosti pravidelných elektrických revizí 1 x za 2 roky, bude tato četnost uvedena 0,5 / rok. Pokud se neprovádí nebo je součástí peridodické BTK, účastník uvede 0.</t>
    </r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</si>
  <si>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7 </t>
    </r>
    <r>
      <rPr>
        <sz val="11"/>
        <color theme="1"/>
        <rFont val="Calibri"/>
        <family val="2"/>
        <charset val="238"/>
        <scheme val="minor"/>
      </rPr>
      <t xml:space="preserve"> V případě jiné četnosti periodických kontrol než 1 x za rok, musí být tato četnost přepočtena na 1 rok, tzn. V případě četnosti periodických konzrol 1 x za 2 roky, bude tato četnost uvedena 0,5 / rok. Pokud se neprovádí účastník uvede 0.</t>
    </r>
  </si>
  <si>
    <t xml:space="preserve">Celková nabídková cena zahrnující náklady na pořízení, pravidelné servisní náklady, náklady na případnou další instruktáž, modelové servisní náklady </t>
  </si>
  <si>
    <t>Zadavatel: Fakultní nemocnice Olomouc, Zdravotníků 248/7, 779 00 Olomouc</t>
  </si>
  <si>
    <r>
      <rPr>
        <b/>
        <sz val="10"/>
        <rFont val="Calibri"/>
        <family val="2"/>
        <charset val="238"/>
        <scheme val="minor"/>
      </rPr>
      <t>Čestné prohlášení osoby oprávněné jednat za dodavatele</t>
    </r>
    <r>
      <rPr>
        <sz val="10"/>
        <rFont val="Calibri"/>
        <family val="2"/>
        <charset val="238"/>
        <scheme val="minor"/>
      </rPr>
      <t xml:space="preserve">
Podpisem tohoto Krycího listu:
a) čestně prohlašuji, že výběrem nabídky, uzavřením smlouvy ani plněním veřejné zakázky nedojde k porušení právních předpisů a rozhodnutí upravujících mezinárodní sankce, kterými jsou Česká republika nebo Zadavatel vázáni a současně čestně prohlašuji, že současně žádný z poddodavatelů podílejících se na realizaci veřejné zakázky nebo osoba, jejichž prostřednictvím dodavatel prokazuje část kvalifikace a hodlá je využít při plnění veřejné zakázky, není subjektem, na který by dopadaly mezinárodní sankce dle právních předpisů a rozhodnutí, kterými jsou Česká republika nebo Zadavatel vázáni (čestné prohlášení se vztahuje k nabytí účinnosti zákona č. 240/2022 Sb., kterým se mění zákon č. 69/2006 Sb., o provádění mezinárodních sankcí, ve znění pozdějších předpisů, a další související zákony včetně zákona č. 134/2016 Sb., o zadávání veřejných zakázek).
Vysvětlivky:
ČP dle písm. a) - čestné prohlášení se vztahuje k nabytí účinnosti zákona č. 240/2022 Sb., kterým se mění zákon č. 69/2006 Sb., o provádění mezinárodních sankcí, ve znění pozdějších předpisů, a další související zákony včetně zákona č. 134/2016 Sb., o zadávání veřejných zakázek. Bližší informace na jaké subjekty mají dané předpisy dopad jsou uvedené v bodu „Ostatní podmínky“ výzvy k podání nabídek.</t>
    </r>
  </si>
  <si>
    <t>Datum:</t>
  </si>
  <si>
    <t>razítko a podpis účastníka</t>
  </si>
  <si>
    <t>výše DPH</t>
  </si>
  <si>
    <t>Celková nabídková cena za dodávku, instalaci a uvedení do provozu 3 ks</t>
  </si>
  <si>
    <t>"Infuzní technika"</t>
  </si>
  <si>
    <t>Veřejná zakázka malého rozsahu: VZ-2024-000430</t>
  </si>
  <si>
    <t>Celková nabídková cena za dodávku, instalaci a uvedení do provozu 2 ks</t>
  </si>
  <si>
    <t xml:space="preserve">Celková nabídková cena za dodávku, instalaci a uvedení do provozu 12 ks </t>
  </si>
  <si>
    <t xml:space="preserve">Celková nabídková cena za dodávku, instalaci a uvedení do provozu včetně příslušenství                                                                                               </t>
  </si>
  <si>
    <r>
      <t xml:space="preserve">nabídková cena za dodávku, instalaci a uvedení do provozu 1 ks </t>
    </r>
    <r>
      <rPr>
        <b/>
        <i/>
        <sz val="11"/>
        <color theme="1"/>
        <rFont val="Calibri"/>
        <family val="2"/>
        <charset val="238"/>
        <scheme val="minor"/>
      </rPr>
      <t>dokovací stanice na min. 8 ks infuz.techniky</t>
    </r>
  </si>
  <si>
    <r>
      <t xml:space="preserve">nabídková cena za dodávku, instalaci a uvedení do provozu 1 ks </t>
    </r>
    <r>
      <rPr>
        <b/>
        <i/>
        <sz val="11"/>
        <color theme="1"/>
        <rFont val="Calibri"/>
        <family val="2"/>
        <charset val="238"/>
        <scheme val="minor"/>
      </rPr>
      <t>dokovací stanice na min. 4 ks infuz.techniky</t>
    </r>
  </si>
  <si>
    <r>
      <t>nabídková cena za dodávku, instalaci a uvedení do provozu 1 ks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i/>
        <sz val="11"/>
        <color theme="1"/>
        <rFont val="Calibri"/>
        <family val="2"/>
        <charset val="238"/>
        <scheme val="minor"/>
      </rPr>
      <t>lineárního dávkovače</t>
    </r>
  </si>
  <si>
    <r>
      <t xml:space="preserve">nabídková cena za dodávku, instalaci a uvedení do provozu 1 ks </t>
    </r>
    <r>
      <rPr>
        <b/>
        <i/>
        <sz val="11"/>
        <color theme="1"/>
        <rFont val="Calibri"/>
        <family val="2"/>
        <charset val="238"/>
        <scheme val="minor"/>
      </rPr>
      <t>infuzní pumpy</t>
    </r>
  </si>
  <si>
    <t>Pravidelné servisní náklady na 1 ks infuzní pumpy</t>
  </si>
  <si>
    <r>
      <t xml:space="preserve">Náklady na jednotlivé periodické BTK (bezpečnostně-technické kontroly) </t>
    </r>
    <r>
      <rPr>
        <b/>
        <u/>
        <sz val="11"/>
        <color theme="1"/>
        <rFont val="Calibri"/>
        <family val="2"/>
        <charset val="238"/>
        <scheme val="minor"/>
      </rPr>
      <t>vč. elektrické kontroly</t>
    </r>
    <r>
      <rPr>
        <b/>
        <sz val="11"/>
        <color theme="1"/>
        <rFont val="Calibri"/>
        <family val="2"/>
        <charset val="238"/>
        <scheme val="minor"/>
      </rPr>
      <t xml:space="preserve"> - pokud se jedná o ZP dle zákona o zdrav. prostředcích - tyto částky za jednotlivé periodické BTK účastník uvede v návrhu smlouvy (článek VI. Cena a platební podmínky, bod 2., písmeno d))</t>
    </r>
  </si>
  <si>
    <t>Pravidelné servisní náklady na 1 ks lineárního dávkovače</t>
  </si>
  <si>
    <t>Pravidelné servisní náklady na 1 ks dokovací stanice na min. 4 ks infuz.techniky</t>
  </si>
  <si>
    <t>Pravidelné servisní náklady celkem za 3 ks přístroje vč. příslušenství</t>
  </si>
  <si>
    <t>CELKOVÉ POZÁRUČNÍ SERVISNÍ NÁKLADY - Pravidelné servisní náklady, náklady na případnou další instruktáž  a modelové servisní náklady</t>
  </si>
  <si>
    <t>Pravidelné servisní náklady celkem za 12 ks přístrojů vč. příslušenství</t>
  </si>
  <si>
    <t>Pravidelné servisní náklady celkem za 2 ks přístrojů vč. příslušenství</t>
  </si>
  <si>
    <t>Pravidelné servisní náklady na 1 ks dokovací stanice na min. 8 ks infuz.techniky</t>
  </si>
  <si>
    <t>Pravidelné servisní náklady celkem za 3 ks přístrojů vč. příslušenství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</si>
</sst>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0\ _K_č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74F73"/>
        <bgColor indexed="64"/>
      </patternFill>
    </fill>
  </fills>
  <borders count="34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92">
    <xf numFmtId="0" fontId="0" fillId="0" borderId="0" xfId="0"/>
    <xf numFmtId="0" fontId="4" fillId="0" borderId="0" xfId="0" applyFont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3" fillId="0" borderId="13" xfId="2" applyFont="1" applyBorder="1" applyAlignment="1">
      <alignment vertical="center"/>
    </xf>
    <xf numFmtId="0" fontId="15" fillId="0" borderId="0" xfId="2" applyFont="1" applyBorder="1" applyAlignment="1">
      <alignment horizontal="left" vertical="center"/>
    </xf>
    <xf numFmtId="0" fontId="15" fillId="0" borderId="14" xfId="2" applyFont="1" applyBorder="1" applyAlignment="1">
      <alignment vertical="center"/>
    </xf>
    <xf numFmtId="0" fontId="15" fillId="0" borderId="0" xfId="2" applyFont="1" applyBorder="1" applyAlignment="1">
      <alignment vertical="center"/>
    </xf>
    <xf numFmtId="0" fontId="14" fillId="0" borderId="15" xfId="2" applyFont="1" applyBorder="1" applyAlignment="1">
      <alignment vertical="center"/>
    </xf>
    <xf numFmtId="0" fontId="14" fillId="0" borderId="13" xfId="2" applyFont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17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19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10" fillId="3" borderId="15" xfId="2" applyFont="1" applyFill="1" applyBorder="1" applyAlignment="1">
      <alignment horizontal="left" vertical="center"/>
    </xf>
    <xf numFmtId="0" fontId="14" fillId="0" borderId="13" xfId="2" applyFont="1" applyBorder="1" applyAlignment="1">
      <alignment vertical="center"/>
    </xf>
    <xf numFmtId="0" fontId="14" fillId="0" borderId="0" xfId="2" applyFont="1" applyBorder="1" applyAlignment="1">
      <alignment vertical="center"/>
    </xf>
    <xf numFmtId="0" fontId="14" fillId="0" borderId="0" xfId="2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6" borderId="4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2" fillId="6" borderId="6" xfId="0" applyFont="1" applyFill="1" applyBorder="1" applyAlignment="1">
      <alignment horizontal="left" vertical="center" wrapText="1"/>
    </xf>
    <xf numFmtId="44" fontId="2" fillId="0" borderId="7" xfId="1" applyFont="1" applyFill="1" applyBorder="1" applyAlignment="1">
      <alignment horizontal="center" vertical="center"/>
    </xf>
    <xf numFmtId="44" fontId="2" fillId="0" borderId="6" xfId="1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20" fillId="7" borderId="4" xfId="0" applyFont="1" applyFill="1" applyBorder="1" applyAlignment="1">
      <alignment horizontal="left" vertical="center" wrapText="1"/>
    </xf>
    <xf numFmtId="0" fontId="20" fillId="7" borderId="5" xfId="0" applyFont="1" applyFill="1" applyBorder="1" applyAlignment="1">
      <alignment horizontal="left" vertical="center" wrapText="1"/>
    </xf>
    <xf numFmtId="0" fontId="20" fillId="7" borderId="6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5" borderId="4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 wrapText="1"/>
    </xf>
    <xf numFmtId="44" fontId="2" fillId="0" borderId="8" xfId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44" fontId="2" fillId="3" borderId="7" xfId="1" applyFont="1" applyFill="1" applyBorder="1" applyAlignment="1">
      <alignment horizontal="center" vertical="center"/>
    </xf>
    <xf numFmtId="44" fontId="2" fillId="3" borderId="6" xfId="1" applyFont="1" applyFill="1" applyBorder="1" applyAlignment="1">
      <alignment horizontal="center" vertical="center"/>
    </xf>
    <xf numFmtId="44" fontId="15" fillId="3" borderId="7" xfId="1" applyFont="1" applyFill="1" applyBorder="1" applyAlignment="1">
      <alignment horizontal="center" vertical="center"/>
    </xf>
    <xf numFmtId="44" fontId="15" fillId="3" borderId="8" xfId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10" borderId="4" xfId="0" applyFont="1" applyFill="1" applyBorder="1" applyAlignment="1">
      <alignment horizontal="left" vertical="center" wrapText="1"/>
    </xf>
    <xf numFmtId="0" fontId="5" fillId="10" borderId="5" xfId="0" applyFont="1" applyFill="1" applyBorder="1" applyAlignment="1">
      <alignment horizontal="left" vertical="center" wrapText="1"/>
    </xf>
    <xf numFmtId="0" fontId="5" fillId="10" borderId="6" xfId="0" applyFont="1" applyFill="1" applyBorder="1" applyAlignment="1">
      <alignment horizontal="left" vertical="center" wrapText="1"/>
    </xf>
    <xf numFmtId="44" fontId="5" fillId="0" borderId="7" xfId="1" applyFont="1" applyFill="1" applyBorder="1" applyAlignment="1">
      <alignment horizontal="center" vertical="center"/>
    </xf>
    <xf numFmtId="44" fontId="5" fillId="0" borderId="6" xfId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44" fontId="5" fillId="3" borderId="7" xfId="1" applyFont="1" applyFill="1" applyBorder="1" applyAlignment="1">
      <alignment horizontal="center" vertical="center"/>
    </xf>
    <xf numFmtId="44" fontId="5" fillId="3" borderId="6" xfId="1" applyFont="1" applyFill="1" applyBorder="1" applyAlignment="1">
      <alignment horizontal="center" vertical="center"/>
    </xf>
    <xf numFmtId="0" fontId="19" fillId="15" borderId="4" xfId="2" applyFont="1" applyFill="1" applyBorder="1" applyAlignment="1">
      <alignment horizontal="center" vertical="center"/>
    </xf>
    <xf numFmtId="0" fontId="19" fillId="15" borderId="5" xfId="2" applyFont="1" applyFill="1" applyBorder="1" applyAlignment="1">
      <alignment horizontal="center" vertical="center"/>
    </xf>
    <xf numFmtId="0" fontId="19" fillId="15" borderId="8" xfId="2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5" fillId="2" borderId="7" xfId="2" applyFont="1" applyFill="1" applyBorder="1" applyAlignment="1">
      <alignment horizontal="center" vertical="center"/>
    </xf>
    <xf numFmtId="0" fontId="15" fillId="2" borderId="6" xfId="2" applyFont="1" applyFill="1" applyBorder="1" applyAlignment="1">
      <alignment horizontal="center" vertical="center"/>
    </xf>
    <xf numFmtId="0" fontId="15" fillId="2" borderId="8" xfId="2" applyFont="1" applyFill="1" applyBorder="1" applyAlignment="1">
      <alignment horizontal="center" vertical="center"/>
    </xf>
    <xf numFmtId="0" fontId="1" fillId="12" borderId="0" xfId="0" applyFont="1" applyFill="1" applyAlignment="1">
      <alignment horizontal="left" vertical="center" wrapText="1"/>
    </xf>
    <xf numFmtId="0" fontId="20" fillId="9" borderId="30" xfId="0" applyFont="1" applyFill="1" applyBorder="1" applyAlignment="1">
      <alignment horizontal="left" vertical="center" wrapText="1"/>
    </xf>
    <xf numFmtId="0" fontId="20" fillId="9" borderId="31" xfId="0" applyFont="1" applyFill="1" applyBorder="1" applyAlignment="1">
      <alignment horizontal="left" vertical="center" wrapText="1"/>
    </xf>
    <xf numFmtId="0" fontId="20" fillId="9" borderId="29" xfId="0" applyFont="1" applyFill="1" applyBorder="1" applyAlignment="1">
      <alignment horizontal="left" vertical="center" wrapText="1"/>
    </xf>
    <xf numFmtId="44" fontId="2" fillId="0" borderId="28" xfId="1" applyFont="1" applyFill="1" applyBorder="1" applyAlignment="1">
      <alignment horizontal="center" vertical="center"/>
    </xf>
    <xf numFmtId="44" fontId="2" fillId="0" borderId="29" xfId="1" applyFont="1" applyFill="1" applyBorder="1" applyAlignment="1">
      <alignment horizontal="center" vertical="center"/>
    </xf>
    <xf numFmtId="0" fontId="7" fillId="13" borderId="4" xfId="0" applyFont="1" applyFill="1" applyBorder="1" applyAlignment="1">
      <alignment horizontal="left" vertical="center" wrapText="1"/>
    </xf>
    <xf numFmtId="0" fontId="7" fillId="13" borderId="5" xfId="0" applyFont="1" applyFill="1" applyBorder="1" applyAlignment="1">
      <alignment horizontal="left" vertical="center" wrapText="1"/>
    </xf>
    <xf numFmtId="0" fontId="7" fillId="13" borderId="6" xfId="0" applyFont="1" applyFill="1" applyBorder="1" applyAlignment="1">
      <alignment horizontal="left" vertical="center" wrapText="1"/>
    </xf>
    <xf numFmtId="164" fontId="21" fillId="0" borderId="25" xfId="0" applyNumberFormat="1" applyFont="1" applyBorder="1" applyAlignment="1">
      <alignment horizontal="right" vertical="center"/>
    </xf>
    <xf numFmtId="164" fontId="21" fillId="0" borderId="26" xfId="0" applyNumberFormat="1" applyFont="1" applyBorder="1" applyAlignment="1">
      <alignment horizontal="right" vertical="center"/>
    </xf>
    <xf numFmtId="164" fontId="21" fillId="0" borderId="27" xfId="0" applyNumberFormat="1" applyFont="1" applyBorder="1" applyAlignment="1">
      <alignment horizontal="right" vertical="center"/>
    </xf>
    <xf numFmtId="164" fontId="21" fillId="3" borderId="22" xfId="0" applyNumberFormat="1" applyFont="1" applyFill="1" applyBorder="1" applyAlignment="1">
      <alignment horizontal="center" vertical="center"/>
    </xf>
    <xf numFmtId="164" fontId="21" fillId="3" borderId="23" xfId="0" applyNumberFormat="1" applyFont="1" applyFill="1" applyBorder="1" applyAlignment="1">
      <alignment horizontal="center" vertical="center"/>
    </xf>
    <xf numFmtId="164" fontId="22" fillId="3" borderId="23" xfId="0" applyNumberFormat="1" applyFont="1" applyFill="1" applyBorder="1" applyAlignment="1">
      <alignment horizontal="center" vertical="center"/>
    </xf>
    <xf numFmtId="164" fontId="22" fillId="3" borderId="24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10" fillId="3" borderId="15" xfId="2" applyFont="1" applyFill="1" applyBorder="1" applyAlignment="1">
      <alignment horizontal="left" vertical="center"/>
    </xf>
    <xf numFmtId="0" fontId="12" fillId="0" borderId="10" xfId="2" applyFont="1" applyBorder="1" applyAlignment="1">
      <alignment horizontal="center" vertical="center"/>
    </xf>
    <xf numFmtId="0" fontId="12" fillId="0" borderId="11" xfId="2" applyFont="1" applyBorder="1" applyAlignment="1">
      <alignment horizontal="center" vertical="center"/>
    </xf>
    <xf numFmtId="0" fontId="12" fillId="0" borderId="12" xfId="2" applyFont="1" applyBorder="1" applyAlignment="1">
      <alignment horizontal="center" vertical="center"/>
    </xf>
    <xf numFmtId="0" fontId="18" fillId="0" borderId="13" xfId="2" applyFont="1" applyBorder="1" applyAlignment="1">
      <alignment horizontal="center" vertical="center"/>
    </xf>
    <xf numFmtId="0" fontId="18" fillId="0" borderId="0" xfId="2" applyFont="1" applyBorder="1" applyAlignment="1">
      <alignment horizontal="center" vertical="center"/>
    </xf>
    <xf numFmtId="0" fontId="18" fillId="0" borderId="14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 wrapText="1"/>
    </xf>
    <xf numFmtId="0" fontId="13" fillId="0" borderId="0" xfId="2" applyFont="1" applyBorder="1" applyAlignment="1">
      <alignment horizontal="center" vertical="center" wrapText="1"/>
    </xf>
    <xf numFmtId="0" fontId="13" fillId="0" borderId="14" xfId="2" applyFont="1" applyBorder="1" applyAlignment="1">
      <alignment horizontal="center" vertical="center" wrapText="1"/>
    </xf>
    <xf numFmtId="0" fontId="11" fillId="11" borderId="13" xfId="2" applyFont="1" applyFill="1" applyBorder="1" applyAlignment="1">
      <alignment horizontal="center" vertical="center" wrapText="1"/>
    </xf>
    <xf numFmtId="0" fontId="11" fillId="11" borderId="0" xfId="2" applyFont="1" applyFill="1" applyBorder="1" applyAlignment="1">
      <alignment horizontal="center" vertical="center" wrapText="1"/>
    </xf>
    <xf numFmtId="0" fontId="11" fillId="11" borderId="14" xfId="2" applyFont="1" applyFill="1" applyBorder="1" applyAlignment="1">
      <alignment horizontal="center" vertical="center" wrapText="1"/>
    </xf>
    <xf numFmtId="0" fontId="14" fillId="0" borderId="13" xfId="2" applyFont="1" applyBorder="1" applyAlignment="1">
      <alignment vertical="center"/>
    </xf>
    <xf numFmtId="0" fontId="14" fillId="0" borderId="0" xfId="2" applyFont="1" applyBorder="1" applyAlignment="1">
      <alignment vertical="center"/>
    </xf>
    <xf numFmtId="0" fontId="14" fillId="0" borderId="0" xfId="2" applyFont="1" applyBorder="1" applyAlignment="1">
      <alignment horizontal="left" vertical="center"/>
    </xf>
    <xf numFmtId="0" fontId="14" fillId="0" borderId="14" xfId="2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5" fillId="2" borderId="2" xfId="2" applyFont="1" applyFill="1" applyBorder="1" applyAlignment="1">
      <alignment horizontal="center" vertical="center"/>
    </xf>
    <xf numFmtId="0" fontId="15" fillId="2" borderId="3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44" fontId="2" fillId="3" borderId="2" xfId="1" applyFont="1" applyFill="1" applyBorder="1" applyAlignment="1">
      <alignment horizontal="center" vertical="center"/>
    </xf>
    <xf numFmtId="44" fontId="15" fillId="3" borderId="2" xfId="1" applyFont="1" applyFill="1" applyBorder="1" applyAlignment="1">
      <alignment horizontal="center" vertical="center"/>
    </xf>
    <xf numFmtId="44" fontId="15" fillId="3" borderId="3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5" fillId="2" borderId="9" xfId="2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center"/>
    </xf>
    <xf numFmtId="0" fontId="13" fillId="0" borderId="6" xfId="0" applyFont="1" applyFill="1" applyBorder="1" applyAlignment="1">
      <alignment horizontal="left" vertical="center"/>
    </xf>
    <xf numFmtId="164" fontId="7" fillId="14" borderId="20" xfId="1" applyNumberFormat="1" applyFont="1" applyFill="1" applyBorder="1" applyAlignment="1">
      <alignment horizontal="center" vertical="center"/>
    </xf>
    <xf numFmtId="164" fontId="7" fillId="14" borderId="21" xfId="1" applyNumberFormat="1" applyFont="1" applyFill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horizontal="right" vertical="center"/>
    </xf>
    <xf numFmtId="44" fontId="2" fillId="0" borderId="2" xfId="1" applyFont="1" applyFill="1" applyBorder="1" applyAlignment="1">
      <alignment horizontal="center" vertical="center"/>
    </xf>
    <xf numFmtId="44" fontId="2" fillId="0" borderId="3" xfId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5" fillId="10" borderId="1" xfId="0" applyFont="1" applyFill="1" applyBorder="1" applyAlignment="1">
      <alignment horizontal="left" vertical="center" wrapText="1"/>
    </xf>
    <xf numFmtId="0" fontId="5" fillId="10" borderId="2" xfId="0" applyFont="1" applyFill="1" applyBorder="1" applyAlignment="1">
      <alignment horizontal="left" vertical="center" wrapText="1"/>
    </xf>
    <xf numFmtId="44" fontId="5" fillId="0" borderId="2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44" fontId="5" fillId="3" borderId="2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20" fillId="7" borderId="1" xfId="0" applyFont="1" applyFill="1" applyBorder="1" applyAlignment="1">
      <alignment horizontal="left" vertical="center" wrapText="1"/>
    </xf>
    <xf numFmtId="0" fontId="20" fillId="7" borderId="2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2" fillId="6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vertical="center"/>
    </xf>
    <xf numFmtId="0" fontId="16" fillId="15" borderId="4" xfId="2" applyFont="1" applyFill="1" applyBorder="1" applyAlignment="1">
      <alignment horizontal="center" vertical="center"/>
    </xf>
    <xf numFmtId="0" fontId="16" fillId="15" borderId="5" xfId="2" applyFont="1" applyFill="1" applyBorder="1" applyAlignment="1">
      <alignment horizontal="center" vertical="center"/>
    </xf>
    <xf numFmtId="0" fontId="16" fillId="15" borderId="8" xfId="2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left" vertical="center" wrapText="1"/>
    </xf>
    <xf numFmtId="0" fontId="2" fillId="8" borderId="5" xfId="0" applyFont="1" applyFill="1" applyBorder="1" applyAlignment="1">
      <alignment horizontal="left" vertical="center" wrapText="1"/>
    </xf>
    <xf numFmtId="0" fontId="2" fillId="8" borderId="6" xfId="0" applyFont="1" applyFill="1" applyBorder="1" applyAlignment="1">
      <alignment horizontal="left" vertical="center" wrapText="1"/>
    </xf>
    <xf numFmtId="44" fontId="2" fillId="3" borderId="8" xfId="1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left" vertical="center" wrapText="1"/>
    </xf>
    <xf numFmtId="0" fontId="14" fillId="0" borderId="17" xfId="0" applyFont="1" applyFill="1" applyBorder="1" applyAlignment="1">
      <alignment horizontal="left" vertical="center" wrapText="1"/>
    </xf>
    <xf numFmtId="0" fontId="14" fillId="0" borderId="18" xfId="0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left" vertical="center" wrapText="1"/>
    </xf>
    <xf numFmtId="0" fontId="1" fillId="5" borderId="0" xfId="0" applyFont="1" applyFill="1" applyAlignment="1">
      <alignment horizontal="left" vertical="center" wrapText="1"/>
    </xf>
    <xf numFmtId="0" fontId="1" fillId="6" borderId="0" xfId="0" applyFont="1" applyFill="1" applyAlignment="1">
      <alignment horizontal="left" vertical="center" wrapText="1"/>
    </xf>
    <xf numFmtId="0" fontId="1" fillId="8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7" borderId="0" xfId="0" applyFont="1" applyFill="1" applyAlignment="1">
      <alignment horizontal="center" vertical="center"/>
    </xf>
    <xf numFmtId="0" fontId="19" fillId="15" borderId="7" xfId="2" applyFont="1" applyFill="1" applyBorder="1" applyAlignment="1">
      <alignment horizontal="center" vertical="center"/>
    </xf>
    <xf numFmtId="0" fontId="19" fillId="15" borderId="6" xfId="2" applyFont="1" applyFill="1" applyBorder="1" applyAlignment="1">
      <alignment horizontal="center" vertical="center"/>
    </xf>
    <xf numFmtId="0" fontId="0" fillId="0" borderId="10" xfId="0" applyFont="1" applyBorder="1" applyAlignment="1">
      <alignment horizontal="left" vertical="center"/>
    </xf>
    <xf numFmtId="0" fontId="2" fillId="0" borderId="13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13" fillId="0" borderId="7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10" fillId="3" borderId="32" xfId="2" applyFont="1" applyFill="1" applyBorder="1" applyAlignment="1">
      <alignment horizontal="left" vertical="center"/>
    </xf>
    <xf numFmtId="0" fontId="10" fillId="3" borderId="33" xfId="2" applyFont="1" applyFill="1" applyBorder="1" applyAlignment="1">
      <alignment horizontal="left" vertical="center"/>
    </xf>
    <xf numFmtId="0" fontId="14" fillId="0" borderId="32" xfId="2" applyFont="1" applyBorder="1" applyAlignment="1">
      <alignment vertical="center"/>
    </xf>
    <xf numFmtId="0" fontId="10" fillId="3" borderId="25" xfId="2" applyFont="1" applyFill="1" applyBorder="1" applyAlignment="1">
      <alignment horizontal="left" vertical="center"/>
    </xf>
    <xf numFmtId="0" fontId="10" fillId="3" borderId="26" xfId="2" applyFont="1" applyFill="1" applyBorder="1" applyAlignment="1">
      <alignment horizontal="left" vertical="center"/>
    </xf>
    <xf numFmtId="0" fontId="10" fillId="3" borderId="26" xfId="2" applyFont="1" applyFill="1" applyBorder="1" applyAlignment="1">
      <alignment horizontal="left" vertical="center"/>
    </xf>
    <xf numFmtId="0" fontId="10" fillId="3" borderId="27" xfId="2" applyFont="1" applyFill="1" applyBorder="1" applyAlignment="1">
      <alignment horizontal="left" vertical="center"/>
    </xf>
  </cellXfs>
  <cellStyles count="3">
    <cellStyle name="Měna" xfId="1" builtinId="4"/>
    <cellStyle name="Normální" xfId="0" builtinId="0"/>
    <cellStyle name="normální 2" xfId="2" xr:uid="{2CBC4602-4EFC-462D-A42F-57B48D91C0BE}"/>
  </cellStyles>
  <dxfs count="0"/>
  <tableStyles count="0" defaultTableStyle="TableStyleMedium2" defaultPivotStyle="PivotStyleLight16"/>
  <colors>
    <mruColors>
      <color rgb="FFF74F73"/>
      <color rgb="FFEE57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2EA66-113D-4404-8103-35411B89D5D1}">
  <sheetPr>
    <pageSetUpPr fitToPage="1"/>
  </sheetPr>
  <dimension ref="A1:L173"/>
  <sheetViews>
    <sheetView tabSelected="1" topLeftCell="A100" zoomScaleNormal="100" workbookViewId="0">
      <selection activeCell="K4" sqref="K4"/>
    </sheetView>
  </sheetViews>
  <sheetFormatPr defaultColWidth="9.140625" defaultRowHeight="15" x14ac:dyDescent="0.25"/>
  <cols>
    <col min="1" max="1" width="25.140625" style="5" customWidth="1"/>
    <col min="2" max="2" width="27.7109375" style="5" customWidth="1"/>
    <col min="3" max="3" width="25.140625" style="5" customWidth="1"/>
    <col min="4" max="4" width="39.42578125" style="5" customWidth="1"/>
    <col min="5" max="5" width="9.140625" style="5"/>
    <col min="6" max="6" width="10.42578125" style="5" customWidth="1"/>
    <col min="7" max="8" width="9.140625" style="5"/>
    <col min="9" max="10" width="9.140625" style="4"/>
    <col min="11" max="11" width="13.28515625" style="5" customWidth="1"/>
    <col min="12" max="12" width="7.85546875" style="5" customWidth="1"/>
    <col min="13" max="16384" width="9.140625" style="5"/>
  </cols>
  <sheetData>
    <row r="1" spans="1:10" ht="26.25" x14ac:dyDescent="0.25">
      <c r="A1" s="101" t="s">
        <v>18</v>
      </c>
      <c r="B1" s="102"/>
      <c r="C1" s="102"/>
      <c r="D1" s="102"/>
      <c r="E1" s="102"/>
      <c r="F1" s="102"/>
      <c r="G1" s="102"/>
      <c r="H1" s="102"/>
      <c r="I1" s="102"/>
      <c r="J1" s="103"/>
    </row>
    <row r="2" spans="1:10" ht="33.75" customHeight="1" x14ac:dyDescent="0.25">
      <c r="A2" s="104" t="s">
        <v>53</v>
      </c>
      <c r="B2" s="105"/>
      <c r="C2" s="105"/>
      <c r="D2" s="105"/>
      <c r="E2" s="105"/>
      <c r="F2" s="105"/>
      <c r="G2" s="105"/>
      <c r="H2" s="105"/>
      <c r="I2" s="105"/>
      <c r="J2" s="106"/>
    </row>
    <row r="3" spans="1:10" ht="20.100000000000001" customHeight="1" x14ac:dyDescent="0.25">
      <c r="A3" s="107" t="s">
        <v>54</v>
      </c>
      <c r="B3" s="108"/>
      <c r="C3" s="108"/>
      <c r="D3" s="108"/>
      <c r="E3" s="108"/>
      <c r="F3" s="108"/>
      <c r="G3" s="108"/>
      <c r="H3" s="108"/>
      <c r="I3" s="108"/>
      <c r="J3" s="109"/>
    </row>
    <row r="4" spans="1:10" ht="20.100000000000001" customHeight="1" x14ac:dyDescent="0.25">
      <c r="A4" s="110"/>
      <c r="B4" s="111"/>
      <c r="C4" s="111"/>
      <c r="D4" s="111"/>
      <c r="E4" s="111"/>
      <c r="F4" s="111"/>
      <c r="G4" s="111"/>
      <c r="H4" s="111"/>
      <c r="I4" s="111"/>
      <c r="J4" s="112"/>
    </row>
    <row r="5" spans="1:10" ht="20.100000000000001" customHeight="1" x14ac:dyDescent="0.25">
      <c r="A5" s="6" t="s">
        <v>47</v>
      </c>
      <c r="B5" s="22"/>
      <c r="C5" s="22"/>
      <c r="D5" s="22"/>
      <c r="E5" s="22"/>
      <c r="F5" s="22"/>
      <c r="G5" s="22"/>
      <c r="H5" s="22"/>
      <c r="I5" s="7"/>
      <c r="J5" s="8"/>
    </row>
    <row r="6" spans="1:10" ht="20.100000000000001" customHeight="1" x14ac:dyDescent="0.25">
      <c r="A6" s="6" t="s">
        <v>19</v>
      </c>
      <c r="B6" s="22"/>
      <c r="C6" s="22"/>
      <c r="D6" s="22"/>
      <c r="E6" s="22"/>
      <c r="F6" s="22"/>
      <c r="G6" s="22"/>
      <c r="H6" s="22"/>
      <c r="I6" s="9"/>
      <c r="J6" s="8"/>
    </row>
    <row r="7" spans="1:10" ht="20.100000000000001" customHeight="1" x14ac:dyDescent="0.25">
      <c r="A7" s="21" t="s">
        <v>20</v>
      </c>
      <c r="B7" s="22"/>
      <c r="C7" s="22"/>
      <c r="D7" s="22"/>
      <c r="E7" s="22"/>
      <c r="F7" s="22"/>
      <c r="G7" s="22"/>
      <c r="H7" s="22"/>
      <c r="I7" s="9"/>
      <c r="J7" s="8"/>
    </row>
    <row r="8" spans="1:10" ht="20.100000000000001" customHeight="1" x14ac:dyDescent="0.25">
      <c r="A8" s="185"/>
      <c r="B8" s="100"/>
      <c r="C8" s="100"/>
      <c r="D8" s="100"/>
      <c r="E8" s="100"/>
      <c r="F8" s="100"/>
      <c r="G8" s="100"/>
      <c r="H8" s="100"/>
      <c r="I8" s="100"/>
      <c r="J8" s="186"/>
    </row>
    <row r="9" spans="1:10" ht="20.100000000000001" customHeight="1" x14ac:dyDescent="0.25">
      <c r="A9" s="21" t="s">
        <v>21</v>
      </c>
      <c r="B9" s="22"/>
      <c r="C9" s="22"/>
      <c r="D9" s="22"/>
      <c r="E9" s="22"/>
      <c r="F9" s="22"/>
      <c r="G9" s="22"/>
      <c r="H9" s="22"/>
      <c r="I9" s="9"/>
      <c r="J9" s="8"/>
    </row>
    <row r="10" spans="1:10" ht="20.100000000000001" customHeight="1" x14ac:dyDescent="0.25">
      <c r="A10" s="185"/>
      <c r="B10" s="100"/>
      <c r="C10" s="100"/>
      <c r="D10" s="100"/>
      <c r="E10" s="100"/>
      <c r="F10" s="100"/>
      <c r="G10" s="100"/>
      <c r="H10" s="100"/>
      <c r="I10" s="100"/>
      <c r="J10" s="186"/>
    </row>
    <row r="11" spans="1:10" ht="20.100000000000001" customHeight="1" x14ac:dyDescent="0.25">
      <c r="A11" s="187" t="s">
        <v>22</v>
      </c>
      <c r="B11" s="20"/>
      <c r="C11" s="22"/>
      <c r="D11" s="22"/>
      <c r="E11" s="22"/>
      <c r="F11" s="10" t="s">
        <v>23</v>
      </c>
      <c r="G11" s="100"/>
      <c r="H11" s="100"/>
      <c r="I11" s="100"/>
      <c r="J11" s="186"/>
    </row>
    <row r="12" spans="1:10" ht="20.100000000000001" customHeight="1" x14ac:dyDescent="0.25">
      <c r="A12" s="11" t="s">
        <v>24</v>
      </c>
      <c r="B12" s="23"/>
      <c r="C12" s="23"/>
      <c r="D12" s="22"/>
      <c r="E12" s="22"/>
      <c r="F12" s="22"/>
      <c r="G12" s="22"/>
      <c r="H12" s="22"/>
      <c r="I12" s="9"/>
      <c r="J12" s="8"/>
    </row>
    <row r="13" spans="1:10" ht="20.100000000000001" customHeight="1" x14ac:dyDescent="0.25">
      <c r="A13" s="185"/>
      <c r="B13" s="100"/>
      <c r="C13" s="100"/>
      <c r="D13" s="100"/>
      <c r="E13" s="100"/>
      <c r="F13" s="100"/>
      <c r="G13" s="100"/>
      <c r="H13" s="100"/>
      <c r="I13" s="100"/>
      <c r="J13" s="186"/>
    </row>
    <row r="14" spans="1:10" ht="20.100000000000001" customHeight="1" x14ac:dyDescent="0.25">
      <c r="A14" s="113" t="s">
        <v>25</v>
      </c>
      <c r="B14" s="114"/>
      <c r="C14" s="114"/>
      <c r="D14" s="115" t="s">
        <v>26</v>
      </c>
      <c r="E14" s="115"/>
      <c r="F14" s="115"/>
      <c r="G14" s="115" t="s">
        <v>27</v>
      </c>
      <c r="H14" s="115"/>
      <c r="I14" s="115"/>
      <c r="J14" s="116"/>
    </row>
    <row r="15" spans="1:10" ht="20.100000000000001" customHeight="1" thickBot="1" x14ac:dyDescent="0.3">
      <c r="A15" s="188"/>
      <c r="B15" s="189"/>
      <c r="C15" s="190"/>
      <c r="D15" s="190"/>
      <c r="E15" s="189"/>
      <c r="F15" s="189"/>
      <c r="G15" s="189"/>
      <c r="H15" s="189"/>
      <c r="I15" s="189"/>
      <c r="J15" s="191"/>
    </row>
    <row r="16" spans="1:10" ht="21.75" customHeight="1" thickBot="1" x14ac:dyDescent="0.3">
      <c r="A16" s="177" t="s">
        <v>0</v>
      </c>
      <c r="B16" s="72"/>
      <c r="C16" s="72"/>
      <c r="D16" s="72"/>
      <c r="E16" s="72"/>
      <c r="F16" s="72"/>
      <c r="G16" s="72"/>
      <c r="H16" s="72"/>
      <c r="I16" s="72"/>
      <c r="J16" s="178"/>
    </row>
    <row r="17" spans="1:10" ht="15.75" thickBot="1" x14ac:dyDescent="0.3">
      <c r="A17" s="129"/>
      <c r="B17" s="129"/>
      <c r="C17" s="129"/>
      <c r="D17" s="129"/>
      <c r="E17" s="130" t="s">
        <v>1</v>
      </c>
      <c r="F17" s="130"/>
      <c r="G17" s="130" t="s">
        <v>51</v>
      </c>
      <c r="H17" s="130"/>
      <c r="I17" s="130" t="s">
        <v>2</v>
      </c>
      <c r="J17" s="130"/>
    </row>
    <row r="18" spans="1:10" x14ac:dyDescent="0.25">
      <c r="A18" s="179" t="s">
        <v>61</v>
      </c>
      <c r="B18" s="135"/>
      <c r="C18" s="135"/>
      <c r="D18" s="135"/>
      <c r="E18" s="92"/>
      <c r="F18" s="93"/>
      <c r="G18" s="93"/>
      <c r="H18" s="93"/>
      <c r="I18" s="94"/>
      <c r="J18" s="95"/>
    </row>
    <row r="19" spans="1:10" ht="15.75" thickBot="1" x14ac:dyDescent="0.3">
      <c r="A19" s="180" t="s">
        <v>52</v>
      </c>
      <c r="B19" s="181"/>
      <c r="C19" s="181"/>
      <c r="D19" s="181"/>
      <c r="E19" s="89">
        <f>E18*3</f>
        <v>0</v>
      </c>
      <c r="F19" s="90"/>
      <c r="G19" s="90">
        <f t="shared" ref="G19" si="0">G18*3</f>
        <v>0</v>
      </c>
      <c r="H19" s="90"/>
      <c r="I19" s="90">
        <f t="shared" ref="I19" si="1">I18*3</f>
        <v>0</v>
      </c>
      <c r="J19" s="91"/>
    </row>
    <row r="20" spans="1:10" ht="15.75" thickBot="1" x14ac:dyDescent="0.3">
      <c r="A20" s="179" t="s">
        <v>60</v>
      </c>
      <c r="B20" s="135"/>
      <c r="C20" s="135"/>
      <c r="D20" s="135"/>
      <c r="E20" s="92"/>
      <c r="F20" s="93"/>
      <c r="G20" s="93"/>
      <c r="H20" s="93"/>
      <c r="I20" s="94"/>
      <c r="J20" s="95"/>
    </row>
    <row r="21" spans="1:10" ht="15.75" thickBot="1" x14ac:dyDescent="0.3">
      <c r="A21" s="182" t="s">
        <v>56</v>
      </c>
      <c r="B21" s="136"/>
      <c r="C21" s="136"/>
      <c r="D21" s="136"/>
      <c r="E21" s="89">
        <f>E20*12</f>
        <v>0</v>
      </c>
      <c r="F21" s="90"/>
      <c r="G21" s="90">
        <f t="shared" ref="G21" si="2">G20*12</f>
        <v>0</v>
      </c>
      <c r="H21" s="90"/>
      <c r="I21" s="90">
        <f t="shared" ref="I21" si="3">I20*12</f>
        <v>0</v>
      </c>
      <c r="J21" s="91"/>
    </row>
    <row r="22" spans="1:10" x14ac:dyDescent="0.25">
      <c r="A22" s="179" t="s">
        <v>59</v>
      </c>
      <c r="B22" s="135"/>
      <c r="C22" s="135"/>
      <c r="D22" s="135"/>
      <c r="E22" s="92"/>
      <c r="F22" s="93"/>
      <c r="G22" s="93"/>
      <c r="H22" s="93"/>
      <c r="I22" s="94"/>
      <c r="J22" s="95"/>
    </row>
    <row r="23" spans="1:10" ht="15.75" thickBot="1" x14ac:dyDescent="0.3">
      <c r="A23" s="180" t="s">
        <v>55</v>
      </c>
      <c r="B23" s="181"/>
      <c r="C23" s="181"/>
      <c r="D23" s="181"/>
      <c r="E23" s="89">
        <f>E22*2</f>
        <v>0</v>
      </c>
      <c r="F23" s="90"/>
      <c r="G23" s="90">
        <f t="shared" ref="G23" si="4">G22*2</f>
        <v>0</v>
      </c>
      <c r="H23" s="90"/>
      <c r="I23" s="90">
        <f t="shared" ref="I23" si="5">I22*2</f>
        <v>0</v>
      </c>
      <c r="J23" s="91"/>
    </row>
    <row r="24" spans="1:10" x14ac:dyDescent="0.25">
      <c r="A24" s="179" t="s">
        <v>58</v>
      </c>
      <c r="B24" s="135"/>
      <c r="C24" s="135"/>
      <c r="D24" s="135"/>
      <c r="E24" s="92"/>
      <c r="F24" s="93"/>
      <c r="G24" s="93"/>
      <c r="H24" s="93"/>
      <c r="I24" s="94"/>
      <c r="J24" s="95"/>
    </row>
    <row r="25" spans="1:10" ht="15.75" thickBot="1" x14ac:dyDescent="0.3">
      <c r="A25" s="180" t="s">
        <v>52</v>
      </c>
      <c r="B25" s="181"/>
      <c r="C25" s="181"/>
      <c r="D25" s="181"/>
      <c r="E25" s="89">
        <f>E24*3</f>
        <v>0</v>
      </c>
      <c r="F25" s="90"/>
      <c r="G25" s="90">
        <f t="shared" ref="G25" si="6">G24*3</f>
        <v>0</v>
      </c>
      <c r="H25" s="90"/>
      <c r="I25" s="90">
        <f t="shared" ref="I25" si="7">I24*3</f>
        <v>0</v>
      </c>
      <c r="J25" s="91"/>
    </row>
    <row r="26" spans="1:10" s="12" customFormat="1" ht="28.5" customHeight="1" thickBot="1" x14ac:dyDescent="0.3">
      <c r="A26" s="183" t="s">
        <v>57</v>
      </c>
      <c r="B26" s="131"/>
      <c r="C26" s="131"/>
      <c r="D26" s="132"/>
      <c r="E26" s="133">
        <f>E25+E23+E21+E19</f>
        <v>0</v>
      </c>
      <c r="F26" s="134"/>
      <c r="G26" s="133">
        <f t="shared" ref="G26" si="8">G25+G23+G21+G19</f>
        <v>0</v>
      </c>
      <c r="H26" s="134"/>
      <c r="I26" s="133">
        <f t="shared" ref="I26" si="9">I25+I23+I21+I19</f>
        <v>0</v>
      </c>
      <c r="J26" s="134"/>
    </row>
    <row r="27" spans="1:10" ht="20.100000000000001" customHeight="1" thickBot="1" x14ac:dyDescent="0.3">
      <c r="A27" s="97" t="s">
        <v>3</v>
      </c>
      <c r="B27" s="97"/>
      <c r="C27" s="97"/>
      <c r="D27" s="97"/>
      <c r="E27" s="97"/>
      <c r="F27" s="97"/>
      <c r="G27" s="97"/>
      <c r="H27" s="97"/>
      <c r="I27" s="2"/>
      <c r="J27" s="184" t="s">
        <v>4</v>
      </c>
    </row>
    <row r="28" spans="1:10" ht="5.25" customHeight="1" thickBot="1" x14ac:dyDescent="0.3">
      <c r="A28" s="126"/>
      <c r="B28" s="127"/>
      <c r="C28" s="127"/>
      <c r="D28" s="127"/>
      <c r="E28" s="127"/>
      <c r="F28" s="127"/>
      <c r="G28" s="127"/>
      <c r="H28" s="127"/>
      <c r="I28" s="127"/>
      <c r="J28" s="128"/>
    </row>
    <row r="29" spans="1:10" ht="18" customHeight="1" thickBot="1" x14ac:dyDescent="0.3">
      <c r="A29" s="71" t="s">
        <v>62</v>
      </c>
      <c r="B29" s="72"/>
      <c r="C29" s="72"/>
      <c r="D29" s="72"/>
      <c r="E29" s="72"/>
      <c r="F29" s="72"/>
      <c r="G29" s="72"/>
      <c r="H29" s="72"/>
      <c r="I29" s="72"/>
      <c r="J29" s="73"/>
    </row>
    <row r="30" spans="1:10" ht="15.75" thickBot="1" x14ac:dyDescent="0.3">
      <c r="A30" s="117"/>
      <c r="B30" s="118"/>
      <c r="C30" s="118"/>
      <c r="D30" s="118"/>
      <c r="E30" s="119" t="s">
        <v>1</v>
      </c>
      <c r="F30" s="119"/>
      <c r="G30" s="119" t="s">
        <v>51</v>
      </c>
      <c r="H30" s="119"/>
      <c r="I30" s="119" t="s">
        <v>2</v>
      </c>
      <c r="J30" s="120"/>
    </row>
    <row r="31" spans="1:10" ht="50.1" customHeight="1" thickBot="1" x14ac:dyDescent="0.3">
      <c r="A31" s="121" t="s">
        <v>63</v>
      </c>
      <c r="B31" s="122"/>
      <c r="C31" s="122"/>
      <c r="D31" s="122"/>
      <c r="E31" s="123"/>
      <c r="F31" s="123"/>
      <c r="G31" s="123"/>
      <c r="H31" s="123"/>
      <c r="I31" s="124"/>
      <c r="J31" s="125"/>
    </row>
    <row r="32" spans="1:10" ht="18" thickBot="1" x14ac:dyDescent="0.3">
      <c r="A32" s="96" t="s">
        <v>5</v>
      </c>
      <c r="B32" s="97"/>
      <c r="C32" s="97"/>
      <c r="D32" s="97"/>
      <c r="E32" s="97"/>
      <c r="F32" s="97"/>
      <c r="G32" s="97"/>
      <c r="H32" s="97"/>
      <c r="I32" s="2"/>
      <c r="J32" s="3" t="s">
        <v>6</v>
      </c>
    </row>
    <row r="33" spans="1:10" ht="50.1" customHeight="1" thickBot="1" x14ac:dyDescent="0.3">
      <c r="A33" s="98" t="s">
        <v>28</v>
      </c>
      <c r="B33" s="99"/>
      <c r="C33" s="99"/>
      <c r="D33" s="99"/>
      <c r="E33" s="137">
        <f>E31*(8-I27)*I32</f>
        <v>0</v>
      </c>
      <c r="F33" s="137"/>
      <c r="G33" s="137">
        <f>G31*(8-I27)*I32</f>
        <v>0</v>
      </c>
      <c r="H33" s="137"/>
      <c r="I33" s="137">
        <f>I31*(8-I27)*I32</f>
        <v>0</v>
      </c>
      <c r="J33" s="138"/>
    </row>
    <row r="34" spans="1:10" ht="3.75" customHeight="1" thickBot="1" x14ac:dyDescent="0.3">
      <c r="A34" s="126"/>
      <c r="B34" s="127"/>
      <c r="C34" s="127"/>
      <c r="D34" s="127"/>
      <c r="E34" s="127"/>
      <c r="F34" s="127"/>
      <c r="G34" s="127"/>
      <c r="H34" s="127"/>
      <c r="I34" s="127"/>
      <c r="J34" s="128"/>
    </row>
    <row r="35" spans="1:10" ht="50.1" customHeight="1" thickBot="1" x14ac:dyDescent="0.3">
      <c r="A35" s="144" t="s">
        <v>33</v>
      </c>
      <c r="B35" s="145"/>
      <c r="C35" s="145"/>
      <c r="D35" s="145"/>
      <c r="E35" s="146"/>
      <c r="F35" s="146"/>
      <c r="G35" s="146"/>
      <c r="H35" s="146"/>
      <c r="I35" s="124"/>
      <c r="J35" s="125"/>
    </row>
    <row r="36" spans="1:10" ht="20.100000000000001" customHeight="1" thickBot="1" x14ac:dyDescent="0.3">
      <c r="A36" s="147" t="s">
        <v>35</v>
      </c>
      <c r="B36" s="148"/>
      <c r="C36" s="148"/>
      <c r="D36" s="148"/>
      <c r="E36" s="148"/>
      <c r="F36" s="148"/>
      <c r="G36" s="148"/>
      <c r="H36" s="148"/>
      <c r="I36" s="2"/>
      <c r="J36" s="3" t="s">
        <v>6</v>
      </c>
    </row>
    <row r="37" spans="1:10" ht="50.1" customHeight="1" thickBot="1" x14ac:dyDescent="0.3">
      <c r="A37" s="141" t="s">
        <v>15</v>
      </c>
      <c r="B37" s="142"/>
      <c r="C37" s="142"/>
      <c r="D37" s="142"/>
      <c r="E37" s="143">
        <f>E35*(8-I27)*I36</f>
        <v>0</v>
      </c>
      <c r="F37" s="143"/>
      <c r="G37" s="143">
        <f>G35*(8-I27)*I36</f>
        <v>0</v>
      </c>
      <c r="H37" s="143"/>
      <c r="I37" s="137">
        <f>I35*(8-I27)*I36</f>
        <v>0</v>
      </c>
      <c r="J37" s="138"/>
    </row>
    <row r="38" spans="1:10" ht="50.1" customHeight="1" thickBot="1" x14ac:dyDescent="0.3">
      <c r="A38" s="149" t="s">
        <v>29</v>
      </c>
      <c r="B38" s="150"/>
      <c r="C38" s="150"/>
      <c r="D38" s="150"/>
      <c r="E38" s="123"/>
      <c r="F38" s="123"/>
      <c r="G38" s="123"/>
      <c r="H38" s="123"/>
      <c r="I38" s="124"/>
      <c r="J38" s="125"/>
    </row>
    <row r="39" spans="1:10" ht="20.100000000000001" customHeight="1" thickBot="1" x14ac:dyDescent="0.3">
      <c r="A39" s="96" t="s">
        <v>7</v>
      </c>
      <c r="B39" s="97"/>
      <c r="C39" s="97"/>
      <c r="D39" s="97"/>
      <c r="E39" s="97"/>
      <c r="F39" s="97"/>
      <c r="G39" s="97"/>
      <c r="H39" s="97"/>
      <c r="I39" s="2"/>
      <c r="J39" s="3" t="s">
        <v>6</v>
      </c>
    </row>
    <row r="40" spans="1:10" ht="50.1" customHeight="1" thickBot="1" x14ac:dyDescent="0.3">
      <c r="A40" s="139" t="s">
        <v>32</v>
      </c>
      <c r="B40" s="140"/>
      <c r="C40" s="140"/>
      <c r="D40" s="140"/>
      <c r="E40" s="137">
        <f>E38*(8-I27)*I39</f>
        <v>0</v>
      </c>
      <c r="F40" s="137"/>
      <c r="G40" s="137">
        <f>G38*(8-I27)*I39</f>
        <v>0</v>
      </c>
      <c r="H40" s="137"/>
      <c r="I40" s="137">
        <f>I38*(8-I27)*I39</f>
        <v>0</v>
      </c>
      <c r="J40" s="138"/>
    </row>
    <row r="41" spans="1:10" ht="5.25" customHeight="1" thickBot="1" x14ac:dyDescent="0.3">
      <c r="A41" s="126"/>
      <c r="B41" s="127"/>
      <c r="C41" s="127"/>
      <c r="D41" s="127"/>
      <c r="E41" s="127"/>
      <c r="F41" s="127"/>
      <c r="G41" s="127"/>
      <c r="H41" s="127"/>
      <c r="I41" s="127"/>
      <c r="J41" s="128"/>
    </row>
    <row r="42" spans="1:10" ht="50.1" customHeight="1" thickBot="1" x14ac:dyDescent="0.3">
      <c r="A42" s="149" t="s">
        <v>30</v>
      </c>
      <c r="B42" s="150"/>
      <c r="C42" s="150"/>
      <c r="D42" s="150"/>
      <c r="E42" s="123"/>
      <c r="F42" s="123"/>
      <c r="G42" s="123"/>
      <c r="H42" s="123"/>
      <c r="I42" s="124"/>
      <c r="J42" s="125"/>
    </row>
    <row r="43" spans="1:10" ht="20.100000000000001" customHeight="1" thickBot="1" x14ac:dyDescent="0.3">
      <c r="A43" s="121" t="s">
        <v>16</v>
      </c>
      <c r="B43" s="158"/>
      <c r="C43" s="158"/>
      <c r="D43" s="158"/>
      <c r="E43" s="158"/>
      <c r="F43" s="158"/>
      <c r="G43" s="158"/>
      <c r="H43" s="158"/>
      <c r="I43" s="2"/>
      <c r="J43" s="3" t="s">
        <v>6</v>
      </c>
    </row>
    <row r="44" spans="1:10" ht="50.1" customHeight="1" thickBot="1" x14ac:dyDescent="0.3">
      <c r="A44" s="156" t="s">
        <v>31</v>
      </c>
      <c r="B44" s="157"/>
      <c r="C44" s="157"/>
      <c r="D44" s="157"/>
      <c r="E44" s="137">
        <f>E42*(8-I27)*I43</f>
        <v>0</v>
      </c>
      <c r="F44" s="137"/>
      <c r="G44" s="137">
        <f>G42*(8-I27)*I43</f>
        <v>0</v>
      </c>
      <c r="H44" s="137"/>
      <c r="I44" s="137">
        <f>I42*(8-I27)*I43</f>
        <v>0</v>
      </c>
      <c r="J44" s="138"/>
    </row>
    <row r="45" spans="1:10" ht="4.5" customHeight="1" thickBot="1" x14ac:dyDescent="0.3">
      <c r="A45" s="151"/>
      <c r="B45" s="152"/>
      <c r="C45" s="152"/>
      <c r="D45" s="152"/>
      <c r="E45" s="152"/>
      <c r="F45" s="152"/>
      <c r="G45" s="152"/>
      <c r="H45" s="152"/>
      <c r="I45" s="152"/>
      <c r="J45" s="153"/>
    </row>
    <row r="46" spans="1:10" ht="30" customHeight="1" thickBot="1" x14ac:dyDescent="0.3">
      <c r="A46" s="154" t="s">
        <v>66</v>
      </c>
      <c r="B46" s="155"/>
      <c r="C46" s="155"/>
      <c r="D46" s="155"/>
      <c r="E46" s="137">
        <f>(E33+E37+E40+E44)*3</f>
        <v>0</v>
      </c>
      <c r="F46" s="137"/>
      <c r="G46" s="137">
        <f>(G33+G37+G40+G44)*3</f>
        <v>0</v>
      </c>
      <c r="H46" s="137"/>
      <c r="I46" s="137">
        <f>(I33+I37+I40+I44)*3</f>
        <v>0</v>
      </c>
      <c r="J46" s="137"/>
    </row>
    <row r="47" spans="1:10" ht="18" customHeight="1" thickBot="1" x14ac:dyDescent="0.3">
      <c r="A47" s="71" t="s">
        <v>64</v>
      </c>
      <c r="B47" s="72"/>
      <c r="C47" s="72"/>
      <c r="D47" s="72"/>
      <c r="E47" s="72"/>
      <c r="F47" s="72"/>
      <c r="G47" s="72"/>
      <c r="H47" s="72"/>
      <c r="I47" s="72"/>
      <c r="J47" s="73"/>
    </row>
    <row r="48" spans="1:10" ht="15.75" thickBot="1" x14ac:dyDescent="0.3">
      <c r="A48" s="74"/>
      <c r="B48" s="75"/>
      <c r="C48" s="75"/>
      <c r="D48" s="76"/>
      <c r="E48" s="77" t="s">
        <v>1</v>
      </c>
      <c r="F48" s="78"/>
      <c r="G48" s="77" t="s">
        <v>51</v>
      </c>
      <c r="H48" s="78"/>
      <c r="I48" s="77" t="s">
        <v>2</v>
      </c>
      <c r="J48" s="79"/>
    </row>
    <row r="49" spans="1:10" ht="50.1" customHeight="1" thickBot="1" x14ac:dyDescent="0.3">
      <c r="A49" s="24" t="s">
        <v>63</v>
      </c>
      <c r="B49" s="25"/>
      <c r="C49" s="25"/>
      <c r="D49" s="26"/>
      <c r="E49" s="51"/>
      <c r="F49" s="52"/>
      <c r="G49" s="51"/>
      <c r="H49" s="52"/>
      <c r="I49" s="53"/>
      <c r="J49" s="54"/>
    </row>
    <row r="50" spans="1:10" ht="18" thickBot="1" x14ac:dyDescent="0.3">
      <c r="A50" s="38" t="s">
        <v>5</v>
      </c>
      <c r="B50" s="39"/>
      <c r="C50" s="39"/>
      <c r="D50" s="39"/>
      <c r="E50" s="39"/>
      <c r="F50" s="39"/>
      <c r="G50" s="39"/>
      <c r="H50" s="40"/>
      <c r="I50" s="2"/>
      <c r="J50" s="3" t="s">
        <v>6</v>
      </c>
    </row>
    <row r="51" spans="1:10" ht="50.1" customHeight="1" thickBot="1" x14ac:dyDescent="0.3">
      <c r="A51" s="63" t="s">
        <v>28</v>
      </c>
      <c r="B51" s="64"/>
      <c r="C51" s="64"/>
      <c r="D51" s="65"/>
      <c r="E51" s="30">
        <f>E49*(8-I27)*I50</f>
        <v>0</v>
      </c>
      <c r="F51" s="31"/>
      <c r="G51" s="30">
        <f>G49*(8-I27)*I50</f>
        <v>0</v>
      </c>
      <c r="H51" s="31"/>
      <c r="I51" s="30">
        <f>I49*(8-I27)*I50</f>
        <v>0</v>
      </c>
      <c r="J51" s="31"/>
    </row>
    <row r="52" spans="1:10" ht="3.75" customHeight="1" thickBot="1" x14ac:dyDescent="0.3">
      <c r="A52" s="45"/>
      <c r="B52" s="46"/>
      <c r="C52" s="46"/>
      <c r="D52" s="46"/>
      <c r="E52" s="46"/>
      <c r="F52" s="46"/>
      <c r="G52" s="46"/>
      <c r="H52" s="46"/>
      <c r="I52" s="46"/>
      <c r="J52" s="47"/>
    </row>
    <row r="53" spans="1:10" ht="50.1" customHeight="1" thickBot="1" x14ac:dyDescent="0.3">
      <c r="A53" s="66" t="s">
        <v>33</v>
      </c>
      <c r="B53" s="67"/>
      <c r="C53" s="67"/>
      <c r="D53" s="68"/>
      <c r="E53" s="69"/>
      <c r="F53" s="70"/>
      <c r="G53" s="69"/>
      <c r="H53" s="70"/>
      <c r="I53" s="53"/>
      <c r="J53" s="54"/>
    </row>
    <row r="54" spans="1:10" ht="20.100000000000001" customHeight="1" thickBot="1" x14ac:dyDescent="0.3">
      <c r="A54" s="55" t="s">
        <v>35</v>
      </c>
      <c r="B54" s="56"/>
      <c r="C54" s="56"/>
      <c r="D54" s="56"/>
      <c r="E54" s="56"/>
      <c r="F54" s="56"/>
      <c r="G54" s="56"/>
      <c r="H54" s="57"/>
      <c r="I54" s="2"/>
      <c r="J54" s="3" t="s">
        <v>6</v>
      </c>
    </row>
    <row r="55" spans="1:10" ht="50.1" customHeight="1" thickBot="1" x14ac:dyDescent="0.3">
      <c r="A55" s="58" t="s">
        <v>15</v>
      </c>
      <c r="B55" s="59"/>
      <c r="C55" s="59"/>
      <c r="D55" s="60"/>
      <c r="E55" s="61">
        <f>E53*(8-I27)*I54</f>
        <v>0</v>
      </c>
      <c r="F55" s="62"/>
      <c r="G55" s="61">
        <f>G53*(8-I27)*I54</f>
        <v>0</v>
      </c>
      <c r="H55" s="62"/>
      <c r="I55" s="61">
        <f>I53*(8-I27)*I54</f>
        <v>0</v>
      </c>
      <c r="J55" s="62"/>
    </row>
    <row r="56" spans="1:10" ht="50.1" customHeight="1" thickBot="1" x14ac:dyDescent="0.3">
      <c r="A56" s="48" t="s">
        <v>29</v>
      </c>
      <c r="B56" s="49"/>
      <c r="C56" s="49"/>
      <c r="D56" s="50"/>
      <c r="E56" s="51"/>
      <c r="F56" s="52"/>
      <c r="G56" s="51"/>
      <c r="H56" s="52"/>
      <c r="I56" s="53"/>
      <c r="J56" s="54"/>
    </row>
    <row r="57" spans="1:10" ht="20.100000000000001" customHeight="1" thickBot="1" x14ac:dyDescent="0.3">
      <c r="A57" s="38" t="s">
        <v>7</v>
      </c>
      <c r="B57" s="39"/>
      <c r="C57" s="39"/>
      <c r="D57" s="39"/>
      <c r="E57" s="39"/>
      <c r="F57" s="39"/>
      <c r="G57" s="39"/>
      <c r="H57" s="40"/>
      <c r="I57" s="2"/>
      <c r="J57" s="3" t="s">
        <v>6</v>
      </c>
    </row>
    <row r="58" spans="1:10" ht="50.1" customHeight="1" thickBot="1" x14ac:dyDescent="0.3">
      <c r="A58" s="41" t="s">
        <v>32</v>
      </c>
      <c r="B58" s="42"/>
      <c r="C58" s="42"/>
      <c r="D58" s="43"/>
      <c r="E58" s="30">
        <f>E56*(8-I27)*I57</f>
        <v>0</v>
      </c>
      <c r="F58" s="31"/>
      <c r="G58" s="30">
        <f>G56*(8-I27)*I57</f>
        <v>0</v>
      </c>
      <c r="H58" s="31"/>
      <c r="I58" s="30">
        <f>I56*(8-I27)*I57</f>
        <v>0</v>
      </c>
      <c r="J58" s="31"/>
    </row>
    <row r="59" spans="1:10" ht="5.25" customHeight="1" thickBot="1" x14ac:dyDescent="0.3">
      <c r="A59" s="45"/>
      <c r="B59" s="46"/>
      <c r="C59" s="46"/>
      <c r="D59" s="46"/>
      <c r="E59" s="46"/>
      <c r="F59" s="46"/>
      <c r="G59" s="46"/>
      <c r="H59" s="46"/>
      <c r="I59" s="46"/>
      <c r="J59" s="47"/>
    </row>
    <row r="60" spans="1:10" ht="50.1" customHeight="1" thickBot="1" x14ac:dyDescent="0.3">
      <c r="A60" s="48" t="s">
        <v>30</v>
      </c>
      <c r="B60" s="49"/>
      <c r="C60" s="49"/>
      <c r="D60" s="50"/>
      <c r="E60" s="51"/>
      <c r="F60" s="52"/>
      <c r="G60" s="51"/>
      <c r="H60" s="52"/>
      <c r="I60" s="53"/>
      <c r="J60" s="54"/>
    </row>
    <row r="61" spans="1:10" ht="20.100000000000001" customHeight="1" thickBot="1" x14ac:dyDescent="0.3">
      <c r="A61" s="24" t="s">
        <v>16</v>
      </c>
      <c r="B61" s="25"/>
      <c r="C61" s="25"/>
      <c r="D61" s="25"/>
      <c r="E61" s="25"/>
      <c r="F61" s="25"/>
      <c r="G61" s="25"/>
      <c r="H61" s="26"/>
      <c r="I61" s="2"/>
      <c r="J61" s="3" t="s">
        <v>6</v>
      </c>
    </row>
    <row r="62" spans="1:10" ht="50.1" customHeight="1" thickBot="1" x14ac:dyDescent="0.3">
      <c r="A62" s="27" t="s">
        <v>31</v>
      </c>
      <c r="B62" s="28"/>
      <c r="C62" s="28"/>
      <c r="D62" s="29"/>
      <c r="E62" s="30">
        <f>E60*(8-I27)*I61</f>
        <v>0</v>
      </c>
      <c r="F62" s="31"/>
      <c r="G62" s="30">
        <f>G60*(8-I27)*I61</f>
        <v>0</v>
      </c>
      <c r="H62" s="31"/>
      <c r="I62" s="30">
        <f>I60*(8-I27)*I61</f>
        <v>0</v>
      </c>
      <c r="J62" s="31"/>
    </row>
    <row r="63" spans="1:10" ht="4.5" customHeight="1" thickBot="1" x14ac:dyDescent="0.3">
      <c r="A63" s="32"/>
      <c r="B63" s="33"/>
      <c r="C63" s="33"/>
      <c r="D63" s="33"/>
      <c r="E63" s="33"/>
      <c r="F63" s="33"/>
      <c r="G63" s="33"/>
      <c r="H63" s="33"/>
      <c r="I63" s="33"/>
      <c r="J63" s="34"/>
    </row>
    <row r="64" spans="1:10" ht="30" customHeight="1" thickBot="1" x14ac:dyDescent="0.3">
      <c r="A64" s="35" t="s">
        <v>68</v>
      </c>
      <c r="B64" s="36"/>
      <c r="C64" s="36"/>
      <c r="D64" s="37"/>
      <c r="E64" s="30">
        <f>(E51+E55+E58+E62)*12</f>
        <v>0</v>
      </c>
      <c r="F64" s="31"/>
      <c r="G64" s="30">
        <f>(G51+G55+G58+G62)*12</f>
        <v>0</v>
      </c>
      <c r="H64" s="31"/>
      <c r="I64" s="30">
        <f>(I51+I55+I58+I62)*12</f>
        <v>0</v>
      </c>
      <c r="J64" s="31"/>
    </row>
    <row r="65" spans="1:10" ht="18" customHeight="1" thickBot="1" x14ac:dyDescent="0.3">
      <c r="A65" s="71" t="s">
        <v>65</v>
      </c>
      <c r="B65" s="72"/>
      <c r="C65" s="72"/>
      <c r="D65" s="72"/>
      <c r="E65" s="72"/>
      <c r="F65" s="72"/>
      <c r="G65" s="72"/>
      <c r="H65" s="72"/>
      <c r="I65" s="72"/>
      <c r="J65" s="73"/>
    </row>
    <row r="66" spans="1:10" ht="15.75" thickBot="1" x14ac:dyDescent="0.3">
      <c r="A66" s="74"/>
      <c r="B66" s="75"/>
      <c r="C66" s="75"/>
      <c r="D66" s="76"/>
      <c r="E66" s="77" t="s">
        <v>1</v>
      </c>
      <c r="F66" s="78"/>
      <c r="G66" s="77" t="s">
        <v>51</v>
      </c>
      <c r="H66" s="78"/>
      <c r="I66" s="77" t="s">
        <v>2</v>
      </c>
      <c r="J66" s="79"/>
    </row>
    <row r="67" spans="1:10" ht="50.1" customHeight="1" thickBot="1" x14ac:dyDescent="0.3">
      <c r="A67" s="24" t="s">
        <v>63</v>
      </c>
      <c r="B67" s="25"/>
      <c r="C67" s="25"/>
      <c r="D67" s="26"/>
      <c r="E67" s="51"/>
      <c r="F67" s="52"/>
      <c r="G67" s="51"/>
      <c r="H67" s="52"/>
      <c r="I67" s="53"/>
      <c r="J67" s="54"/>
    </row>
    <row r="68" spans="1:10" ht="18" thickBot="1" x14ac:dyDescent="0.3">
      <c r="A68" s="38" t="s">
        <v>5</v>
      </c>
      <c r="B68" s="39"/>
      <c r="C68" s="39"/>
      <c r="D68" s="39"/>
      <c r="E68" s="39"/>
      <c r="F68" s="39"/>
      <c r="G68" s="39"/>
      <c r="H68" s="40"/>
      <c r="I68" s="2"/>
      <c r="J68" s="3" t="s">
        <v>6</v>
      </c>
    </row>
    <row r="69" spans="1:10" ht="50.1" customHeight="1" thickBot="1" x14ac:dyDescent="0.3">
      <c r="A69" s="63" t="s">
        <v>28</v>
      </c>
      <c r="B69" s="64"/>
      <c r="C69" s="64"/>
      <c r="D69" s="65"/>
      <c r="E69" s="30">
        <f>E67*(8-I27)*I68</f>
        <v>0</v>
      </c>
      <c r="F69" s="31"/>
      <c r="G69" s="30">
        <f>G67*(8-I27)*I68</f>
        <v>0</v>
      </c>
      <c r="H69" s="31"/>
      <c r="I69" s="30">
        <f>I67*(8-I27)*I68</f>
        <v>0</v>
      </c>
      <c r="J69" s="44"/>
    </row>
    <row r="70" spans="1:10" ht="3.75" customHeight="1" thickBot="1" x14ac:dyDescent="0.3">
      <c r="A70" s="45"/>
      <c r="B70" s="46"/>
      <c r="C70" s="46"/>
      <c r="D70" s="46"/>
      <c r="E70" s="46"/>
      <c r="F70" s="46"/>
      <c r="G70" s="46"/>
      <c r="H70" s="46"/>
      <c r="I70" s="46"/>
      <c r="J70" s="47"/>
    </row>
    <row r="71" spans="1:10" ht="50.1" customHeight="1" thickBot="1" x14ac:dyDescent="0.3">
      <c r="A71" s="66" t="s">
        <v>33</v>
      </c>
      <c r="B71" s="67"/>
      <c r="C71" s="67"/>
      <c r="D71" s="68"/>
      <c r="E71" s="69"/>
      <c r="F71" s="70"/>
      <c r="G71" s="69"/>
      <c r="H71" s="70"/>
      <c r="I71" s="53"/>
      <c r="J71" s="54"/>
    </row>
    <row r="72" spans="1:10" ht="20.100000000000001" customHeight="1" thickBot="1" x14ac:dyDescent="0.3">
      <c r="A72" s="55" t="s">
        <v>35</v>
      </c>
      <c r="B72" s="56"/>
      <c r="C72" s="56"/>
      <c r="D72" s="56"/>
      <c r="E72" s="56"/>
      <c r="F72" s="56"/>
      <c r="G72" s="56"/>
      <c r="H72" s="57"/>
      <c r="I72" s="2"/>
      <c r="J72" s="3" t="s">
        <v>6</v>
      </c>
    </row>
    <row r="73" spans="1:10" ht="50.1" customHeight="1" thickBot="1" x14ac:dyDescent="0.3">
      <c r="A73" s="58" t="s">
        <v>15</v>
      </c>
      <c r="B73" s="59"/>
      <c r="C73" s="59"/>
      <c r="D73" s="60"/>
      <c r="E73" s="61">
        <f>E71*(8-I27)*I72</f>
        <v>0</v>
      </c>
      <c r="F73" s="62"/>
      <c r="G73" s="61">
        <f>G71*(8-I27)*I72</f>
        <v>0</v>
      </c>
      <c r="H73" s="62"/>
      <c r="I73" s="61">
        <f>I71*(8-I27)*I72</f>
        <v>0</v>
      </c>
      <c r="J73" s="62"/>
    </row>
    <row r="74" spans="1:10" ht="50.1" customHeight="1" thickBot="1" x14ac:dyDescent="0.3">
      <c r="A74" s="48" t="s">
        <v>29</v>
      </c>
      <c r="B74" s="49"/>
      <c r="C74" s="49"/>
      <c r="D74" s="50"/>
      <c r="E74" s="51"/>
      <c r="F74" s="52"/>
      <c r="G74" s="51"/>
      <c r="H74" s="52"/>
      <c r="I74" s="53"/>
      <c r="J74" s="54"/>
    </row>
    <row r="75" spans="1:10" ht="20.100000000000001" customHeight="1" thickBot="1" x14ac:dyDescent="0.3">
      <c r="A75" s="38" t="s">
        <v>7</v>
      </c>
      <c r="B75" s="39"/>
      <c r="C75" s="39"/>
      <c r="D75" s="39"/>
      <c r="E75" s="39"/>
      <c r="F75" s="39"/>
      <c r="G75" s="39"/>
      <c r="H75" s="40"/>
      <c r="I75" s="2"/>
      <c r="J75" s="3" t="s">
        <v>6</v>
      </c>
    </row>
    <row r="76" spans="1:10" ht="50.1" customHeight="1" thickBot="1" x14ac:dyDescent="0.3">
      <c r="A76" s="41" t="s">
        <v>32</v>
      </c>
      <c r="B76" s="42"/>
      <c r="C76" s="42"/>
      <c r="D76" s="43"/>
      <c r="E76" s="30">
        <f>E74*(8-I27)*I75</f>
        <v>0</v>
      </c>
      <c r="F76" s="31"/>
      <c r="G76" s="30">
        <f>G74*(8-I27)*I75</f>
        <v>0</v>
      </c>
      <c r="H76" s="31"/>
      <c r="I76" s="30">
        <f>I74*(8-I27)*I75</f>
        <v>0</v>
      </c>
      <c r="J76" s="44"/>
    </row>
    <row r="77" spans="1:10" ht="5.25" customHeight="1" thickBot="1" x14ac:dyDescent="0.3">
      <c r="A77" s="45"/>
      <c r="B77" s="46"/>
      <c r="C77" s="46"/>
      <c r="D77" s="46"/>
      <c r="E77" s="46"/>
      <c r="F77" s="46"/>
      <c r="G77" s="46"/>
      <c r="H77" s="46"/>
      <c r="I77" s="46"/>
      <c r="J77" s="47"/>
    </row>
    <row r="78" spans="1:10" ht="50.1" customHeight="1" thickBot="1" x14ac:dyDescent="0.3">
      <c r="A78" s="48" t="s">
        <v>30</v>
      </c>
      <c r="B78" s="49"/>
      <c r="C78" s="49"/>
      <c r="D78" s="50"/>
      <c r="E78" s="51"/>
      <c r="F78" s="52"/>
      <c r="G78" s="51"/>
      <c r="H78" s="52"/>
      <c r="I78" s="53"/>
      <c r="J78" s="54"/>
    </row>
    <row r="79" spans="1:10" ht="20.100000000000001" customHeight="1" thickBot="1" x14ac:dyDescent="0.3">
      <c r="A79" s="24" t="s">
        <v>16</v>
      </c>
      <c r="B79" s="25"/>
      <c r="C79" s="25"/>
      <c r="D79" s="25"/>
      <c r="E79" s="25"/>
      <c r="F79" s="25"/>
      <c r="G79" s="25"/>
      <c r="H79" s="26"/>
      <c r="I79" s="2"/>
      <c r="J79" s="3" t="s">
        <v>6</v>
      </c>
    </row>
    <row r="80" spans="1:10" ht="50.1" customHeight="1" thickBot="1" x14ac:dyDescent="0.3">
      <c r="A80" s="27" t="s">
        <v>31</v>
      </c>
      <c r="B80" s="28"/>
      <c r="C80" s="28"/>
      <c r="D80" s="29"/>
      <c r="E80" s="30">
        <f>E78*(8-I27)*I79</f>
        <v>0</v>
      </c>
      <c r="F80" s="31"/>
      <c r="G80" s="30">
        <f>G78*(8-I27)*I79</f>
        <v>0</v>
      </c>
      <c r="H80" s="31"/>
      <c r="I80" s="30">
        <f>I78*(8-I27)*I79</f>
        <v>0</v>
      </c>
      <c r="J80" s="31"/>
    </row>
    <row r="81" spans="1:10" ht="4.5" customHeight="1" thickBot="1" x14ac:dyDescent="0.3">
      <c r="A81" s="32"/>
      <c r="B81" s="33"/>
      <c r="C81" s="33"/>
      <c r="D81" s="33"/>
      <c r="E81" s="33"/>
      <c r="F81" s="33"/>
      <c r="G81" s="33"/>
      <c r="H81" s="33"/>
      <c r="I81" s="33"/>
      <c r="J81" s="34"/>
    </row>
    <row r="82" spans="1:10" ht="30" customHeight="1" thickBot="1" x14ac:dyDescent="0.3">
      <c r="A82" s="35" t="s">
        <v>69</v>
      </c>
      <c r="B82" s="36"/>
      <c r="C82" s="36"/>
      <c r="D82" s="37"/>
      <c r="E82" s="30">
        <f>(E69+E73+E76+E80)*2</f>
        <v>0</v>
      </c>
      <c r="F82" s="31"/>
      <c r="G82" s="30">
        <f>(G69+G73+G76+G80)*2</f>
        <v>0</v>
      </c>
      <c r="H82" s="31"/>
      <c r="I82" s="30">
        <f>(I69+I73+I76+I80)*2</f>
        <v>0</v>
      </c>
      <c r="J82" s="31"/>
    </row>
    <row r="83" spans="1:10" ht="18" customHeight="1" thickBot="1" x14ac:dyDescent="0.3">
      <c r="A83" s="71" t="s">
        <v>70</v>
      </c>
      <c r="B83" s="72"/>
      <c r="C83" s="72"/>
      <c r="D83" s="72"/>
      <c r="E83" s="72"/>
      <c r="F83" s="72"/>
      <c r="G83" s="72"/>
      <c r="H83" s="72"/>
      <c r="I83" s="72"/>
      <c r="J83" s="73"/>
    </row>
    <row r="84" spans="1:10" ht="15.75" thickBot="1" x14ac:dyDescent="0.3">
      <c r="A84" s="74"/>
      <c r="B84" s="75"/>
      <c r="C84" s="75"/>
      <c r="D84" s="76"/>
      <c r="E84" s="77" t="s">
        <v>1</v>
      </c>
      <c r="F84" s="78"/>
      <c r="G84" s="77" t="s">
        <v>51</v>
      </c>
      <c r="H84" s="78"/>
      <c r="I84" s="77" t="s">
        <v>2</v>
      </c>
      <c r="J84" s="79"/>
    </row>
    <row r="85" spans="1:10" ht="50.1" customHeight="1" thickBot="1" x14ac:dyDescent="0.3">
      <c r="A85" s="24" t="s">
        <v>63</v>
      </c>
      <c r="B85" s="25"/>
      <c r="C85" s="25"/>
      <c r="D85" s="26"/>
      <c r="E85" s="51"/>
      <c r="F85" s="52"/>
      <c r="G85" s="51"/>
      <c r="H85" s="52"/>
      <c r="I85" s="53"/>
      <c r="J85" s="54"/>
    </row>
    <row r="86" spans="1:10" ht="18" thickBot="1" x14ac:dyDescent="0.3">
      <c r="A86" s="38" t="s">
        <v>5</v>
      </c>
      <c r="B86" s="39"/>
      <c r="C86" s="39"/>
      <c r="D86" s="39"/>
      <c r="E86" s="39"/>
      <c r="F86" s="39"/>
      <c r="G86" s="39"/>
      <c r="H86" s="40"/>
      <c r="I86" s="2"/>
      <c r="J86" s="3" t="s">
        <v>6</v>
      </c>
    </row>
    <row r="87" spans="1:10" ht="50.1" customHeight="1" thickBot="1" x14ac:dyDescent="0.3">
      <c r="A87" s="63" t="s">
        <v>28</v>
      </c>
      <c r="B87" s="64"/>
      <c r="C87" s="64"/>
      <c r="D87" s="65"/>
      <c r="E87" s="30">
        <f>E85*(8-I27)*I86</f>
        <v>0</v>
      </c>
      <c r="F87" s="31"/>
      <c r="G87" s="30">
        <f>G85*(8-I27)*I86</f>
        <v>0</v>
      </c>
      <c r="H87" s="31"/>
      <c r="I87" s="30">
        <f>I85*(8-I27)*I86</f>
        <v>0</v>
      </c>
      <c r="J87" s="44"/>
    </row>
    <row r="88" spans="1:10" ht="3.75" customHeight="1" thickBot="1" x14ac:dyDescent="0.3">
      <c r="A88" s="45"/>
      <c r="B88" s="46"/>
      <c r="C88" s="46"/>
      <c r="D88" s="46"/>
      <c r="E88" s="46"/>
      <c r="F88" s="46"/>
      <c r="G88" s="46"/>
      <c r="H88" s="46"/>
      <c r="I88" s="46"/>
      <c r="J88" s="47"/>
    </row>
    <row r="89" spans="1:10" ht="50.1" customHeight="1" thickBot="1" x14ac:dyDescent="0.3">
      <c r="A89" s="66" t="s">
        <v>33</v>
      </c>
      <c r="B89" s="67"/>
      <c r="C89" s="67"/>
      <c r="D89" s="68"/>
      <c r="E89" s="69"/>
      <c r="F89" s="70"/>
      <c r="G89" s="69"/>
      <c r="H89" s="70"/>
      <c r="I89" s="53"/>
      <c r="J89" s="54"/>
    </row>
    <row r="90" spans="1:10" ht="20.100000000000001" customHeight="1" thickBot="1" x14ac:dyDescent="0.3">
      <c r="A90" s="55" t="s">
        <v>35</v>
      </c>
      <c r="B90" s="56"/>
      <c r="C90" s="56"/>
      <c r="D90" s="56"/>
      <c r="E90" s="56"/>
      <c r="F90" s="56"/>
      <c r="G90" s="56"/>
      <c r="H90" s="57"/>
      <c r="I90" s="2"/>
      <c r="J90" s="3" t="s">
        <v>6</v>
      </c>
    </row>
    <row r="91" spans="1:10" ht="50.1" customHeight="1" thickBot="1" x14ac:dyDescent="0.3">
      <c r="A91" s="58" t="s">
        <v>15</v>
      </c>
      <c r="B91" s="59"/>
      <c r="C91" s="59"/>
      <c r="D91" s="60"/>
      <c r="E91" s="61">
        <f>E89*(8-I27)*I90</f>
        <v>0</v>
      </c>
      <c r="F91" s="62"/>
      <c r="G91" s="61">
        <f>G89*(8-I27)*I90</f>
        <v>0</v>
      </c>
      <c r="H91" s="62"/>
      <c r="I91" s="61">
        <f>I89*(8-I27)*I90</f>
        <v>0</v>
      </c>
      <c r="J91" s="62"/>
    </row>
    <row r="92" spans="1:10" ht="50.1" customHeight="1" thickBot="1" x14ac:dyDescent="0.3">
      <c r="A92" s="48" t="s">
        <v>29</v>
      </c>
      <c r="B92" s="49"/>
      <c r="C92" s="49"/>
      <c r="D92" s="50"/>
      <c r="E92" s="51"/>
      <c r="F92" s="52"/>
      <c r="G92" s="51"/>
      <c r="H92" s="52"/>
      <c r="I92" s="53"/>
      <c r="J92" s="54"/>
    </row>
    <row r="93" spans="1:10" ht="20.100000000000001" customHeight="1" thickBot="1" x14ac:dyDescent="0.3">
      <c r="A93" s="38" t="s">
        <v>7</v>
      </c>
      <c r="B93" s="39"/>
      <c r="C93" s="39"/>
      <c r="D93" s="39"/>
      <c r="E93" s="39"/>
      <c r="F93" s="39"/>
      <c r="G93" s="39"/>
      <c r="H93" s="40"/>
      <c r="I93" s="2"/>
      <c r="J93" s="3" t="s">
        <v>6</v>
      </c>
    </row>
    <row r="94" spans="1:10" ht="50.1" customHeight="1" thickBot="1" x14ac:dyDescent="0.3">
      <c r="A94" s="41" t="s">
        <v>32</v>
      </c>
      <c r="B94" s="42"/>
      <c r="C94" s="42"/>
      <c r="D94" s="43"/>
      <c r="E94" s="30">
        <f>E92*(8-I27)*I93</f>
        <v>0</v>
      </c>
      <c r="F94" s="31"/>
      <c r="G94" s="30">
        <f>G92*(8-I27)*I93</f>
        <v>0</v>
      </c>
      <c r="H94" s="31"/>
      <c r="I94" s="30">
        <f>I92*(8-I27)*I93</f>
        <v>0</v>
      </c>
      <c r="J94" s="44"/>
    </row>
    <row r="95" spans="1:10" ht="5.25" customHeight="1" thickBot="1" x14ac:dyDescent="0.3">
      <c r="A95" s="45"/>
      <c r="B95" s="46"/>
      <c r="C95" s="46"/>
      <c r="D95" s="46"/>
      <c r="E95" s="46"/>
      <c r="F95" s="46"/>
      <c r="G95" s="46"/>
      <c r="H95" s="46"/>
      <c r="I95" s="46"/>
      <c r="J95" s="47"/>
    </row>
    <row r="96" spans="1:10" ht="50.1" customHeight="1" thickBot="1" x14ac:dyDescent="0.3">
      <c r="A96" s="48" t="s">
        <v>30</v>
      </c>
      <c r="B96" s="49"/>
      <c r="C96" s="49"/>
      <c r="D96" s="50"/>
      <c r="E96" s="51"/>
      <c r="F96" s="52"/>
      <c r="G96" s="51"/>
      <c r="H96" s="52"/>
      <c r="I96" s="53"/>
      <c r="J96" s="54"/>
    </row>
    <row r="97" spans="1:12" ht="20.100000000000001" customHeight="1" thickBot="1" x14ac:dyDescent="0.3">
      <c r="A97" s="24" t="s">
        <v>16</v>
      </c>
      <c r="B97" s="25"/>
      <c r="C97" s="25"/>
      <c r="D97" s="25"/>
      <c r="E97" s="25"/>
      <c r="F97" s="25"/>
      <c r="G97" s="25"/>
      <c r="H97" s="26"/>
      <c r="I97" s="2"/>
      <c r="J97" s="3" t="s">
        <v>6</v>
      </c>
    </row>
    <row r="98" spans="1:12" ht="50.1" customHeight="1" thickBot="1" x14ac:dyDescent="0.3">
      <c r="A98" s="27" t="s">
        <v>31</v>
      </c>
      <c r="B98" s="28"/>
      <c r="C98" s="28"/>
      <c r="D98" s="29"/>
      <c r="E98" s="30">
        <f>E96*(8-I27)*I97</f>
        <v>0</v>
      </c>
      <c r="F98" s="31"/>
      <c r="G98" s="30">
        <f>G96*(8-I27)*I97</f>
        <v>0</v>
      </c>
      <c r="H98" s="31"/>
      <c r="I98" s="30">
        <f>I96*(8-I27)*I97</f>
        <v>0</v>
      </c>
      <c r="J98" s="31"/>
    </row>
    <row r="99" spans="1:12" ht="4.5" customHeight="1" thickBot="1" x14ac:dyDescent="0.3">
      <c r="A99" s="32"/>
      <c r="B99" s="33"/>
      <c r="C99" s="33"/>
      <c r="D99" s="33"/>
      <c r="E99" s="33"/>
      <c r="F99" s="33"/>
      <c r="G99" s="33"/>
      <c r="H99" s="33"/>
      <c r="I99" s="33"/>
      <c r="J99" s="34"/>
    </row>
    <row r="100" spans="1:12" ht="30" customHeight="1" thickBot="1" x14ac:dyDescent="0.3">
      <c r="A100" s="35" t="s">
        <v>71</v>
      </c>
      <c r="B100" s="36"/>
      <c r="C100" s="36"/>
      <c r="D100" s="37"/>
      <c r="E100" s="30">
        <f>(E87+E91+E94+E98)*3</f>
        <v>0</v>
      </c>
      <c r="F100" s="31"/>
      <c r="G100" s="30">
        <f>(G87+G91+G94+G98)*3</f>
        <v>0</v>
      </c>
      <c r="H100" s="31"/>
      <c r="I100" s="30">
        <f>(I87+I91+I94+I98)*3</f>
        <v>0</v>
      </c>
      <c r="J100" s="31"/>
    </row>
    <row r="101" spans="1:12" ht="30" customHeight="1" thickBot="1" x14ac:dyDescent="0.3">
      <c r="A101" s="159" t="s">
        <v>8</v>
      </c>
      <c r="B101" s="160"/>
      <c r="C101" s="160"/>
      <c r="D101" s="160"/>
      <c r="E101" s="160"/>
      <c r="F101" s="160"/>
      <c r="G101" s="160"/>
      <c r="H101" s="160"/>
      <c r="I101" s="160"/>
      <c r="J101" s="161"/>
    </row>
    <row r="102" spans="1:12" ht="50.1" customHeight="1" thickBot="1" x14ac:dyDescent="0.3">
      <c r="A102" s="24" t="s">
        <v>17</v>
      </c>
      <c r="B102" s="25"/>
      <c r="C102" s="25"/>
      <c r="D102" s="26"/>
      <c r="E102" s="51"/>
      <c r="F102" s="52"/>
      <c r="G102" s="51"/>
      <c r="H102" s="52"/>
      <c r="I102" s="51"/>
      <c r="J102" s="165"/>
    </row>
    <row r="103" spans="1:12" ht="29.25" customHeight="1" thickBot="1" x14ac:dyDescent="0.3">
      <c r="A103" s="159" t="s">
        <v>9</v>
      </c>
      <c r="B103" s="160"/>
      <c r="C103" s="160"/>
      <c r="D103" s="160"/>
      <c r="E103" s="160"/>
      <c r="F103" s="160"/>
      <c r="G103" s="160"/>
      <c r="H103" s="160"/>
      <c r="I103" s="160"/>
      <c r="J103" s="161"/>
    </row>
    <row r="104" spans="1:12" ht="49.5" customHeight="1" thickBot="1" x14ac:dyDescent="0.3">
      <c r="A104" s="24" t="s">
        <v>10</v>
      </c>
      <c r="B104" s="25"/>
      <c r="C104" s="25"/>
      <c r="D104" s="26"/>
      <c r="E104" s="51"/>
      <c r="F104" s="52"/>
      <c r="G104" s="51"/>
      <c r="H104" s="52"/>
      <c r="I104" s="51"/>
      <c r="J104" s="165"/>
    </row>
    <row r="105" spans="1:12" ht="50.1" customHeight="1" thickBot="1" x14ac:dyDescent="0.3">
      <c r="A105" s="24" t="s">
        <v>11</v>
      </c>
      <c r="B105" s="25"/>
      <c r="C105" s="25"/>
      <c r="D105" s="26"/>
      <c r="E105" s="51"/>
      <c r="F105" s="52"/>
      <c r="G105" s="51"/>
      <c r="H105" s="52"/>
      <c r="I105" s="51"/>
      <c r="J105" s="165"/>
    </row>
    <row r="106" spans="1:12" ht="50.1" customHeight="1" thickBot="1" x14ac:dyDescent="0.3">
      <c r="A106" s="162" t="s">
        <v>12</v>
      </c>
      <c r="B106" s="163"/>
      <c r="C106" s="163"/>
      <c r="D106" s="164"/>
      <c r="E106" s="30">
        <f>(E104+E105)*1*(8-I27)</f>
        <v>0</v>
      </c>
      <c r="F106" s="31"/>
      <c r="G106" s="30">
        <f>(G104+G105)*1*(8-I27)</f>
        <v>0</v>
      </c>
      <c r="H106" s="31"/>
      <c r="I106" s="30">
        <f>(I104+I105)*1*(8-I27)</f>
        <v>0</v>
      </c>
      <c r="J106" s="44"/>
    </row>
    <row r="107" spans="1:12" ht="50.1" customHeight="1" thickBot="1" x14ac:dyDescent="0.3">
      <c r="A107" s="86" t="s">
        <v>67</v>
      </c>
      <c r="B107" s="87"/>
      <c r="C107" s="87"/>
      <c r="D107" s="88"/>
      <c r="E107" s="30">
        <f>E46+E64+E82+E100+E102+E106</f>
        <v>0</v>
      </c>
      <c r="F107" s="31"/>
      <c r="G107" s="30">
        <f t="shared" ref="G107" si="10">G46+G64+G82+G100+G102+G106</f>
        <v>0</v>
      </c>
      <c r="H107" s="31"/>
      <c r="I107" s="30">
        <f t="shared" ref="I107" si="11">I46+I64+I82+I100+I102+I106</f>
        <v>0</v>
      </c>
      <c r="J107" s="31"/>
    </row>
    <row r="108" spans="1:12" ht="5.0999999999999996" customHeight="1" thickBot="1" x14ac:dyDescent="0.3">
      <c r="A108" s="32"/>
      <c r="B108" s="33"/>
      <c r="C108" s="33"/>
      <c r="D108" s="33"/>
      <c r="E108" s="33"/>
      <c r="F108" s="33"/>
      <c r="G108" s="33"/>
      <c r="H108" s="33"/>
      <c r="I108" s="33"/>
      <c r="J108" s="34"/>
    </row>
    <row r="109" spans="1:12" ht="5.0999999999999996" customHeight="1" thickBot="1" x14ac:dyDescent="0.3">
      <c r="A109" s="32"/>
      <c r="B109" s="33"/>
      <c r="C109" s="33"/>
      <c r="D109" s="33"/>
      <c r="E109" s="33"/>
      <c r="F109" s="33"/>
      <c r="G109" s="33"/>
      <c r="H109" s="33"/>
      <c r="I109" s="33"/>
      <c r="J109" s="34"/>
      <c r="L109" s="13"/>
    </row>
    <row r="110" spans="1:12" s="1" customFormat="1" ht="50.1" customHeight="1" thickBot="1" x14ac:dyDescent="0.3">
      <c r="A110" s="81" t="s">
        <v>46</v>
      </c>
      <c r="B110" s="82"/>
      <c r="C110" s="82"/>
      <c r="D110" s="83"/>
      <c r="E110" s="84">
        <f>E26+E107</f>
        <v>0</v>
      </c>
      <c r="F110" s="85"/>
      <c r="G110" s="84">
        <f>G26+G107</f>
        <v>0</v>
      </c>
      <c r="H110" s="85"/>
      <c r="I110" s="84">
        <f>I26+I107</f>
        <v>0</v>
      </c>
      <c r="J110" s="85"/>
      <c r="L110" s="5"/>
    </row>
    <row r="111" spans="1:12" ht="9.75" customHeight="1" thickTop="1" x14ac:dyDescent="0.25">
      <c r="L111" s="1"/>
    </row>
    <row r="112" spans="1:12" ht="45" customHeight="1" x14ac:dyDescent="0.25">
      <c r="A112" s="170" t="s">
        <v>36</v>
      </c>
      <c r="B112" s="170"/>
      <c r="C112" s="170"/>
      <c r="D112" s="170"/>
      <c r="E112" s="170"/>
      <c r="F112" s="170"/>
      <c r="G112" s="170"/>
      <c r="H112" s="170"/>
      <c r="I112" s="170"/>
      <c r="J112" s="170"/>
    </row>
    <row r="113" spans="1:10" ht="45" customHeight="1" x14ac:dyDescent="0.25">
      <c r="A113" s="80" t="s">
        <v>37</v>
      </c>
      <c r="B113" s="80"/>
      <c r="C113" s="80"/>
      <c r="D113" s="80"/>
      <c r="E113" s="80"/>
      <c r="F113" s="80"/>
      <c r="G113" s="80"/>
      <c r="H113" s="80"/>
      <c r="I113" s="80"/>
      <c r="J113" s="80"/>
    </row>
    <row r="114" spans="1:10" ht="45" customHeight="1" x14ac:dyDescent="0.25">
      <c r="A114" s="171" t="s">
        <v>38</v>
      </c>
      <c r="B114" s="171"/>
      <c r="C114" s="171"/>
      <c r="D114" s="171"/>
      <c r="E114" s="171"/>
      <c r="F114" s="171"/>
      <c r="G114" s="171"/>
      <c r="H114" s="171"/>
      <c r="I114" s="171"/>
      <c r="J114" s="171"/>
    </row>
    <row r="115" spans="1:10" ht="45" customHeight="1" x14ac:dyDescent="0.25">
      <c r="A115" s="172" t="s">
        <v>34</v>
      </c>
      <c r="B115" s="172"/>
      <c r="C115" s="172"/>
      <c r="D115" s="172"/>
      <c r="E115" s="172"/>
      <c r="F115" s="172"/>
      <c r="G115" s="172"/>
      <c r="H115" s="172"/>
      <c r="I115" s="172"/>
      <c r="J115" s="172"/>
    </row>
    <row r="116" spans="1:10" ht="45" customHeight="1" x14ac:dyDescent="0.25">
      <c r="A116" s="173" t="s">
        <v>13</v>
      </c>
      <c r="B116" s="173"/>
      <c r="C116" s="173"/>
      <c r="D116" s="173"/>
      <c r="E116" s="173"/>
      <c r="F116" s="173"/>
      <c r="G116" s="173"/>
      <c r="H116" s="173"/>
      <c r="I116" s="173"/>
      <c r="J116" s="173"/>
    </row>
    <row r="117" spans="1:10" ht="15" customHeight="1" x14ac:dyDescent="0.25">
      <c r="A117" s="176"/>
      <c r="B117" s="176"/>
      <c r="C117" s="176"/>
      <c r="D117" s="176"/>
      <c r="E117" s="176"/>
      <c r="F117" s="176"/>
      <c r="G117" s="176"/>
      <c r="H117" s="176"/>
      <c r="I117" s="176"/>
      <c r="J117" s="176"/>
    </row>
    <row r="118" spans="1:10" ht="45" customHeight="1" x14ac:dyDescent="0.25">
      <c r="A118" s="174" t="s">
        <v>39</v>
      </c>
      <c r="B118" s="174"/>
      <c r="C118" s="174"/>
      <c r="D118" s="174"/>
      <c r="E118" s="174"/>
      <c r="F118" s="174"/>
      <c r="G118" s="174"/>
      <c r="H118" s="174"/>
      <c r="I118" s="174"/>
      <c r="J118" s="174"/>
    </row>
    <row r="119" spans="1:10" ht="45" customHeight="1" x14ac:dyDescent="0.25">
      <c r="A119" s="175" t="s">
        <v>40</v>
      </c>
      <c r="B119" s="175"/>
      <c r="C119" s="175"/>
      <c r="D119" s="175"/>
      <c r="E119" s="175"/>
      <c r="F119" s="175"/>
      <c r="G119" s="175"/>
      <c r="H119" s="175"/>
      <c r="I119" s="175"/>
      <c r="J119" s="175"/>
    </row>
    <row r="120" spans="1:10" ht="45" customHeight="1" x14ac:dyDescent="0.25">
      <c r="A120" s="174" t="s">
        <v>41</v>
      </c>
      <c r="B120" s="174"/>
      <c r="C120" s="174"/>
      <c r="D120" s="174"/>
      <c r="E120" s="174"/>
      <c r="F120" s="174"/>
      <c r="G120" s="174"/>
      <c r="H120" s="174"/>
      <c r="I120" s="174"/>
      <c r="J120" s="174"/>
    </row>
    <row r="121" spans="1:10" ht="45" customHeight="1" x14ac:dyDescent="0.25">
      <c r="A121" s="174" t="s">
        <v>42</v>
      </c>
      <c r="B121" s="174"/>
      <c r="C121" s="174"/>
      <c r="D121" s="174"/>
      <c r="E121" s="174"/>
      <c r="F121" s="174"/>
      <c r="G121" s="174"/>
      <c r="H121" s="174"/>
      <c r="I121" s="174"/>
      <c r="J121" s="174"/>
    </row>
    <row r="122" spans="1:10" ht="45" customHeight="1" x14ac:dyDescent="0.25">
      <c r="A122" s="174" t="s">
        <v>43</v>
      </c>
      <c r="B122" s="174"/>
      <c r="C122" s="174"/>
      <c r="D122" s="174"/>
      <c r="E122" s="174"/>
      <c r="F122" s="174"/>
      <c r="G122" s="174"/>
      <c r="H122" s="174"/>
      <c r="I122" s="174"/>
      <c r="J122" s="174"/>
    </row>
    <row r="123" spans="1:10" ht="45" customHeight="1" x14ac:dyDescent="0.25">
      <c r="A123" s="174" t="s">
        <v>44</v>
      </c>
      <c r="B123" s="174"/>
      <c r="C123" s="174"/>
      <c r="D123" s="174"/>
      <c r="E123" s="174"/>
      <c r="F123" s="174"/>
      <c r="G123" s="174"/>
      <c r="H123" s="174"/>
      <c r="I123" s="174"/>
      <c r="J123" s="174"/>
    </row>
    <row r="124" spans="1:10" ht="45" customHeight="1" x14ac:dyDescent="0.25">
      <c r="A124" s="174" t="s">
        <v>45</v>
      </c>
      <c r="B124" s="174"/>
      <c r="C124" s="174"/>
      <c r="D124" s="174"/>
      <c r="E124" s="174"/>
      <c r="F124" s="174"/>
      <c r="G124" s="174"/>
      <c r="H124" s="174"/>
      <c r="I124" s="174"/>
      <c r="J124" s="174"/>
    </row>
    <row r="125" spans="1:10" ht="30" customHeight="1" x14ac:dyDescent="0.25">
      <c r="A125" s="14"/>
      <c r="B125" s="14"/>
      <c r="C125" s="14"/>
      <c r="D125" s="14"/>
      <c r="E125" s="14"/>
      <c r="F125" s="14"/>
      <c r="G125" s="14"/>
      <c r="H125" s="14"/>
      <c r="I125" s="14"/>
      <c r="J125" s="14"/>
    </row>
    <row r="126" spans="1:10" ht="16.5" customHeight="1" x14ac:dyDescent="0.25">
      <c r="A126" s="169" t="s">
        <v>14</v>
      </c>
      <c r="B126" s="169"/>
      <c r="C126" s="169"/>
      <c r="D126" s="169"/>
      <c r="E126" s="169"/>
      <c r="F126" s="169"/>
      <c r="G126" s="169"/>
      <c r="H126" s="169"/>
      <c r="I126" s="169"/>
      <c r="J126" s="169"/>
    </row>
    <row r="128" spans="1:10" s="15" customFormat="1" ht="167.25" customHeight="1" x14ac:dyDescent="0.25">
      <c r="A128" s="166" t="s">
        <v>48</v>
      </c>
      <c r="B128" s="167"/>
      <c r="C128" s="167"/>
      <c r="D128" s="167"/>
      <c r="E128" s="167"/>
      <c r="F128" s="167"/>
      <c r="G128" s="167"/>
      <c r="H128" s="167"/>
      <c r="I128" s="167"/>
      <c r="J128" s="168"/>
    </row>
    <row r="130" spans="1:11" s="15" customFormat="1" ht="21" x14ac:dyDescent="0.25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7"/>
    </row>
    <row r="131" spans="1:11" s="15" customFormat="1" x14ac:dyDescent="0.25">
      <c r="I131" s="4"/>
      <c r="J131" s="4"/>
    </row>
    <row r="132" spans="1:11" s="15" customFormat="1" x14ac:dyDescent="0.25">
      <c r="A132" s="15" t="s">
        <v>49</v>
      </c>
      <c r="E132" s="18" t="s">
        <v>50</v>
      </c>
      <c r="F132" s="19"/>
      <c r="G132" s="19"/>
      <c r="J132" s="4"/>
    </row>
    <row r="133" spans="1:11" s="15" customFormat="1" x14ac:dyDescent="0.25">
      <c r="I133" s="4"/>
      <c r="J133" s="4"/>
    </row>
    <row r="134" spans="1:11" s="15" customFormat="1" x14ac:dyDescent="0.25">
      <c r="I134" s="4"/>
      <c r="J134" s="4"/>
    </row>
    <row r="172" ht="22.5" customHeight="1" x14ac:dyDescent="0.25"/>
    <row r="173" ht="8.25" customHeight="1" x14ac:dyDescent="0.25"/>
  </sheetData>
  <mergeCells count="291">
    <mergeCell ref="A128:J128"/>
    <mergeCell ref="A126:J126"/>
    <mergeCell ref="A112:J112"/>
    <mergeCell ref="A114:J114"/>
    <mergeCell ref="A115:J115"/>
    <mergeCell ref="A116:J116"/>
    <mergeCell ref="A118:J118"/>
    <mergeCell ref="A119:J119"/>
    <mergeCell ref="A120:J120"/>
    <mergeCell ref="A121:J121"/>
    <mergeCell ref="A122:J122"/>
    <mergeCell ref="A123:J123"/>
    <mergeCell ref="A124:J124"/>
    <mergeCell ref="A117:J117"/>
    <mergeCell ref="G74:H74"/>
    <mergeCell ref="I74:J74"/>
    <mergeCell ref="A106:D106"/>
    <mergeCell ref="E106:F106"/>
    <mergeCell ref="G106:H106"/>
    <mergeCell ref="I106:J106"/>
    <mergeCell ref="A104:D104"/>
    <mergeCell ref="E104:F104"/>
    <mergeCell ref="G104:H104"/>
    <mergeCell ref="I104:J104"/>
    <mergeCell ref="A105:D105"/>
    <mergeCell ref="E105:F105"/>
    <mergeCell ref="G105:H105"/>
    <mergeCell ref="I105:J105"/>
    <mergeCell ref="A101:J101"/>
    <mergeCell ref="A102:D102"/>
    <mergeCell ref="E102:F102"/>
    <mergeCell ref="G102:H102"/>
    <mergeCell ref="I102:J102"/>
    <mergeCell ref="G82:H82"/>
    <mergeCell ref="A47:J47"/>
    <mergeCell ref="A48:D48"/>
    <mergeCell ref="E48:F48"/>
    <mergeCell ref="G48:H48"/>
    <mergeCell ref="A69:D69"/>
    <mergeCell ref="E69:F69"/>
    <mergeCell ref="G69:H69"/>
    <mergeCell ref="I69:J69"/>
    <mergeCell ref="A103:J103"/>
    <mergeCell ref="A71:D71"/>
    <mergeCell ref="E71:F71"/>
    <mergeCell ref="G71:H71"/>
    <mergeCell ref="I71:J71"/>
    <mergeCell ref="I48:J48"/>
    <mergeCell ref="A49:D49"/>
    <mergeCell ref="E49:F49"/>
    <mergeCell ref="G49:H49"/>
    <mergeCell ref="I49:J49"/>
    <mergeCell ref="A50:H50"/>
    <mergeCell ref="A51:D51"/>
    <mergeCell ref="E51:F51"/>
    <mergeCell ref="G51:H51"/>
    <mergeCell ref="I51:J51"/>
    <mergeCell ref="A52:J52"/>
    <mergeCell ref="A41:J41"/>
    <mergeCell ref="A42:D42"/>
    <mergeCell ref="E42:F42"/>
    <mergeCell ref="G42:H42"/>
    <mergeCell ref="I42:J42"/>
    <mergeCell ref="A45:J45"/>
    <mergeCell ref="A46:D46"/>
    <mergeCell ref="E46:F46"/>
    <mergeCell ref="G46:H46"/>
    <mergeCell ref="I46:J46"/>
    <mergeCell ref="A44:D44"/>
    <mergeCell ref="E44:F44"/>
    <mergeCell ref="G44:H44"/>
    <mergeCell ref="I44:J44"/>
    <mergeCell ref="A43:H43"/>
    <mergeCell ref="E33:F33"/>
    <mergeCell ref="G33:H33"/>
    <mergeCell ref="I33:J33"/>
    <mergeCell ref="A39:H39"/>
    <mergeCell ref="A40:D40"/>
    <mergeCell ref="E40:F40"/>
    <mergeCell ref="G40:H40"/>
    <mergeCell ref="I40:J40"/>
    <mergeCell ref="A37:D37"/>
    <mergeCell ref="E37:F37"/>
    <mergeCell ref="G37:H37"/>
    <mergeCell ref="I37:J37"/>
    <mergeCell ref="A35:D35"/>
    <mergeCell ref="E35:F35"/>
    <mergeCell ref="G35:H35"/>
    <mergeCell ref="I35:J35"/>
    <mergeCell ref="A36:H36"/>
    <mergeCell ref="A38:D38"/>
    <mergeCell ref="E38:F38"/>
    <mergeCell ref="G38:H38"/>
    <mergeCell ref="I38:J38"/>
    <mergeCell ref="A34:J34"/>
    <mergeCell ref="A28:J28"/>
    <mergeCell ref="A16:J16"/>
    <mergeCell ref="A17:D17"/>
    <mergeCell ref="E17:F17"/>
    <mergeCell ref="G17:H17"/>
    <mergeCell ref="I17:J17"/>
    <mergeCell ref="A26:D26"/>
    <mergeCell ref="E26:F26"/>
    <mergeCell ref="G26:H26"/>
    <mergeCell ref="I26:J26"/>
    <mergeCell ref="A27:H27"/>
    <mergeCell ref="A18:D18"/>
    <mergeCell ref="A19:D19"/>
    <mergeCell ref="A20:D20"/>
    <mergeCell ref="A21:D21"/>
    <mergeCell ref="A22:D22"/>
    <mergeCell ref="A23:D23"/>
    <mergeCell ref="A24:D24"/>
    <mergeCell ref="A25:D25"/>
    <mergeCell ref="E18:F18"/>
    <mergeCell ref="G18:H18"/>
    <mergeCell ref="I18:J18"/>
    <mergeCell ref="E19:F19"/>
    <mergeCell ref="G19:H19"/>
    <mergeCell ref="A32:H32"/>
    <mergeCell ref="A33:D33"/>
    <mergeCell ref="E15:J15"/>
    <mergeCell ref="A15:B15"/>
    <mergeCell ref="G11:J11"/>
    <mergeCell ref="A1:J1"/>
    <mergeCell ref="A2:J2"/>
    <mergeCell ref="A3:J3"/>
    <mergeCell ref="A4:J4"/>
    <mergeCell ref="A8:J8"/>
    <mergeCell ref="A10:J10"/>
    <mergeCell ref="A13:J13"/>
    <mergeCell ref="A14:C14"/>
    <mergeCell ref="D14:F14"/>
    <mergeCell ref="G14:J14"/>
    <mergeCell ref="A29:J29"/>
    <mergeCell ref="A30:D30"/>
    <mergeCell ref="E30:F30"/>
    <mergeCell ref="G30:H30"/>
    <mergeCell ref="I30:J30"/>
    <mergeCell ref="A31:D31"/>
    <mergeCell ref="E31:F31"/>
    <mergeCell ref="G31:H31"/>
    <mergeCell ref="I31:J31"/>
    <mergeCell ref="I19:J19"/>
    <mergeCell ref="E20:F20"/>
    <mergeCell ref="G20:H20"/>
    <mergeCell ref="I20:J20"/>
    <mergeCell ref="E21:F21"/>
    <mergeCell ref="G21:H21"/>
    <mergeCell ref="I21:J21"/>
    <mergeCell ref="E22:F22"/>
    <mergeCell ref="G22:H22"/>
    <mergeCell ref="I22:J22"/>
    <mergeCell ref="E23:F23"/>
    <mergeCell ref="G23:H23"/>
    <mergeCell ref="I23:J23"/>
    <mergeCell ref="E24:F24"/>
    <mergeCell ref="G24:H24"/>
    <mergeCell ref="I24:J24"/>
    <mergeCell ref="E25:F25"/>
    <mergeCell ref="G25:H25"/>
    <mergeCell ref="I25:J25"/>
    <mergeCell ref="A53:D53"/>
    <mergeCell ref="E53:F53"/>
    <mergeCell ref="G53:H53"/>
    <mergeCell ref="I53:J53"/>
    <mergeCell ref="A54:H54"/>
    <mergeCell ref="A55:D55"/>
    <mergeCell ref="E55:F55"/>
    <mergeCell ref="G55:H55"/>
    <mergeCell ref="I55:J55"/>
    <mergeCell ref="A56:D56"/>
    <mergeCell ref="E56:F56"/>
    <mergeCell ref="G56:H56"/>
    <mergeCell ref="I56:J56"/>
    <mergeCell ref="A57:H57"/>
    <mergeCell ref="A58:D58"/>
    <mergeCell ref="E58:F58"/>
    <mergeCell ref="G58:H58"/>
    <mergeCell ref="I58:J58"/>
    <mergeCell ref="A63:J63"/>
    <mergeCell ref="A64:D64"/>
    <mergeCell ref="E64:F64"/>
    <mergeCell ref="G64:H64"/>
    <mergeCell ref="I64:J64"/>
    <mergeCell ref="A59:J59"/>
    <mergeCell ref="A60:D60"/>
    <mergeCell ref="E60:F60"/>
    <mergeCell ref="G60:H60"/>
    <mergeCell ref="I60:J60"/>
    <mergeCell ref="A61:H61"/>
    <mergeCell ref="A62:D62"/>
    <mergeCell ref="E62:F62"/>
    <mergeCell ref="G62:H62"/>
    <mergeCell ref="I62:J62"/>
    <mergeCell ref="A68:H68"/>
    <mergeCell ref="A113:J113"/>
    <mergeCell ref="A110:D110"/>
    <mergeCell ref="E110:F110"/>
    <mergeCell ref="G110:H110"/>
    <mergeCell ref="I110:J110"/>
    <mergeCell ref="A70:J70"/>
    <mergeCell ref="A107:D107"/>
    <mergeCell ref="E107:F107"/>
    <mergeCell ref="G107:H107"/>
    <mergeCell ref="I107:J107"/>
    <mergeCell ref="A72:H72"/>
    <mergeCell ref="A73:D73"/>
    <mergeCell ref="E73:F73"/>
    <mergeCell ref="G73:H73"/>
    <mergeCell ref="I73:J73"/>
    <mergeCell ref="I80:J80"/>
    <mergeCell ref="A81:J81"/>
    <mergeCell ref="A82:D82"/>
    <mergeCell ref="E82:F82"/>
    <mergeCell ref="A108:J108"/>
    <mergeCell ref="A109:J109"/>
    <mergeCell ref="A74:D74"/>
    <mergeCell ref="E74:F74"/>
    <mergeCell ref="I82:J82"/>
    <mergeCell ref="A65:J65"/>
    <mergeCell ref="A66:D66"/>
    <mergeCell ref="E66:F66"/>
    <mergeCell ref="G66:H66"/>
    <mergeCell ref="I66:J66"/>
    <mergeCell ref="A75:H75"/>
    <mergeCell ref="A76:D76"/>
    <mergeCell ref="E76:F76"/>
    <mergeCell ref="G76:H76"/>
    <mergeCell ref="I76:J76"/>
    <mergeCell ref="A77:J77"/>
    <mergeCell ref="A78:D78"/>
    <mergeCell ref="E78:F78"/>
    <mergeCell ref="G78:H78"/>
    <mergeCell ref="I78:J78"/>
    <mergeCell ref="A79:H79"/>
    <mergeCell ref="A80:D80"/>
    <mergeCell ref="E80:F80"/>
    <mergeCell ref="G80:H80"/>
    <mergeCell ref="A67:D67"/>
    <mergeCell ref="E67:F67"/>
    <mergeCell ref="G67:H67"/>
    <mergeCell ref="I67:J67"/>
    <mergeCell ref="A83:J83"/>
    <mergeCell ref="A84:D84"/>
    <mergeCell ref="E84:F84"/>
    <mergeCell ref="G84:H84"/>
    <mergeCell ref="I84:J84"/>
    <mergeCell ref="A85:D85"/>
    <mergeCell ref="E85:F85"/>
    <mergeCell ref="G85:H85"/>
    <mergeCell ref="I85:J85"/>
    <mergeCell ref="A86:H86"/>
    <mergeCell ref="A87:D87"/>
    <mergeCell ref="E87:F87"/>
    <mergeCell ref="G87:H87"/>
    <mergeCell ref="I87:J87"/>
    <mergeCell ref="A88:J88"/>
    <mergeCell ref="A89:D89"/>
    <mergeCell ref="E89:F89"/>
    <mergeCell ref="G89:H89"/>
    <mergeCell ref="I89:J89"/>
    <mergeCell ref="A90:H90"/>
    <mergeCell ref="A91:D91"/>
    <mergeCell ref="E91:F91"/>
    <mergeCell ref="G91:H91"/>
    <mergeCell ref="I91:J91"/>
    <mergeCell ref="A92:D92"/>
    <mergeCell ref="E92:F92"/>
    <mergeCell ref="G92:H92"/>
    <mergeCell ref="I92:J92"/>
    <mergeCell ref="A93:H93"/>
    <mergeCell ref="A94:D94"/>
    <mergeCell ref="E94:F94"/>
    <mergeCell ref="G94:H94"/>
    <mergeCell ref="I94:J94"/>
    <mergeCell ref="A95:J95"/>
    <mergeCell ref="A96:D96"/>
    <mergeCell ref="E96:F96"/>
    <mergeCell ref="G96:H96"/>
    <mergeCell ref="I96:J96"/>
    <mergeCell ref="A97:H97"/>
    <mergeCell ref="A98:D98"/>
    <mergeCell ref="E98:F98"/>
    <mergeCell ref="G98:H98"/>
    <mergeCell ref="I98:J98"/>
    <mergeCell ref="A99:J99"/>
    <mergeCell ref="A100:D100"/>
    <mergeCell ref="E100:F100"/>
    <mergeCell ref="G100:H100"/>
    <mergeCell ref="I100:J100"/>
  </mergeCells>
  <pageMargins left="0.23622047244094491" right="0.23622047244094491" top="0.23622047244094491" bottom="0.23622047244094491" header="0.19685039370078741" footer="0.19685039370078741"/>
  <pageSetup paperSize="9"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KL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Staňková Blanka</cp:lastModifiedBy>
  <cp:lastPrinted>2024-06-17T09:03:51Z</cp:lastPrinted>
  <dcterms:created xsi:type="dcterms:W3CDTF">2022-03-16T14:02:52Z</dcterms:created>
  <dcterms:modified xsi:type="dcterms:W3CDTF">2024-06-17T09:03:54Z</dcterms:modified>
</cp:coreProperties>
</file>