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11"/>
  <workbookPr defaultThemeVersion="124226"/>
  <mc:AlternateContent xmlns:mc="http://schemas.openxmlformats.org/markup-compatibility/2006">
    <mc:Choice Requires="x15">
      <x15ac:absPath xmlns:x15ac="http://schemas.microsoft.com/office/spreadsheetml/2010/11/ac" url="O:\1-OVZ\2024 Zadávací dokumentace\VZMR\VZ-2024-000474 - Redukční ventily, regulátory podtlaku, průtokoměry kyslíku a zvlhčovače\01 ZD\"/>
    </mc:Choice>
  </mc:AlternateContent>
  <xr:revisionPtr revIDLastSave="0" documentId="13_ncr:1_{7A90BCA7-4161-4185-A4A1-97E3ABF4034B}" xr6:coauthVersionLast="36" xr6:coauthVersionMax="36" xr10:uidLastSave="{00000000-0000-0000-0000-000000000000}"/>
  <bookViews>
    <workbookView xWindow="13365" yWindow="-180" windowWidth="15465" windowHeight="12945" xr2:uid="{00000000-000D-0000-FFFF-FFFF00000000}"/>
  </bookViews>
  <sheets>
    <sheet name="KL" sheetId="1" r:id="rId1"/>
  </sheets>
  <calcPr calcId="191029"/>
</workbook>
</file>

<file path=xl/calcChain.xml><?xml version="1.0" encoding="utf-8"?>
<calcChain xmlns="http://schemas.openxmlformats.org/spreadsheetml/2006/main">
  <c r="E74" i="1" l="1"/>
  <c r="I74" i="1" l="1"/>
  <c r="G74" i="1"/>
  <c r="G28" i="1" l="1"/>
  <c r="I28" i="1"/>
  <c r="E28" i="1"/>
  <c r="G26" i="1"/>
  <c r="I26" i="1"/>
  <c r="E26" i="1"/>
  <c r="G24" i="1"/>
  <c r="I24" i="1"/>
  <c r="E24" i="1"/>
  <c r="I22" i="1"/>
  <c r="G22" i="1"/>
  <c r="E22" i="1"/>
  <c r="I20" i="1"/>
  <c r="G20" i="1"/>
  <c r="E20" i="1"/>
  <c r="E29" i="1" s="1"/>
  <c r="G29" i="1" l="1"/>
  <c r="I29" i="1"/>
  <c r="I40" i="1"/>
  <c r="G40" i="1"/>
  <c r="E40" i="1"/>
  <c r="I36" i="1"/>
  <c r="G36" i="1"/>
  <c r="E36" i="1"/>
  <c r="G42" i="1" l="1"/>
  <c r="I42" i="1"/>
  <c r="E42" i="1"/>
  <c r="I52" i="1" l="1"/>
  <c r="E52" i="1"/>
  <c r="E54" i="1" s="1"/>
  <c r="G52" i="1"/>
  <c r="G54" i="1" s="1"/>
  <c r="E48" i="1"/>
  <c r="G48" i="1"/>
  <c r="I48" i="1"/>
  <c r="I54" i="1" s="1"/>
  <c r="G64" i="1" s="1"/>
  <c r="E64" i="1" l="1"/>
  <c r="E60" i="1"/>
  <c r="E66" i="1" s="1"/>
  <c r="E75" i="1" s="1"/>
  <c r="E76" i="1" s="1"/>
  <c r="I64" i="1"/>
  <c r="I66" i="1" s="1"/>
  <c r="I75" i="1" s="1"/>
  <c r="I76" i="1" s="1"/>
  <c r="I60" i="1"/>
  <c r="G60" i="1"/>
  <c r="G66" i="1"/>
  <c r="G75" i="1" s="1"/>
  <c r="G76" i="1" s="1"/>
</calcChain>
</file>

<file path=xl/sharedStrings.xml><?xml version="1.0" encoding="utf-8"?>
<sst xmlns="http://schemas.openxmlformats.org/spreadsheetml/2006/main" count="90" uniqueCount="64">
  <si>
    <t>Krycí list nabídkové ceny</t>
  </si>
  <si>
    <t>Veřejná zakázka:</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</si>
  <si>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</si>
  <si>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</si>
  <si>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</si>
  <si>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</si>
  <si>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</si>
  <si>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</si>
  <si>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</si>
  <si>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</si>
  <si>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</si>
  <si>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</si>
  <si>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</si>
  <si>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Délka záruky v letech (zadavatel požaduje délku záruky min. 2 roky)</t>
  </si>
  <si>
    <t>roky / let</t>
  </si>
  <si>
    <t>rok</t>
  </si>
  <si>
    <r>
      <t xml:space="preserve">Četnost periodických BTK </t>
    </r>
    <r>
      <rPr>
        <b/>
        <vertAlign val="superscript"/>
        <sz val="11"/>
        <color theme="1"/>
        <rFont val="Calibri"/>
        <family val="2"/>
        <charset val="238"/>
        <scheme val="minor"/>
      </rPr>
      <t>1</t>
    </r>
  </si>
  <si>
    <r>
      <t xml:space="preserve">Četnost pravidelných servisních zásahů </t>
    </r>
    <r>
      <rPr>
        <b/>
        <vertAlign val="superscript"/>
        <sz val="11"/>
        <color theme="1"/>
        <rFont val="Calibri"/>
        <family val="2"/>
        <charset val="238"/>
        <scheme val="minor"/>
      </rPr>
      <t>4</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</si>
  <si>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</si>
  <si>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t>Příloha č. 1</t>
  </si>
  <si>
    <r>
      <t xml:space="preserve">Náklady na periodické BTK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</si>
  <si>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</si>
  <si>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x Četnost periodických kontrol   x  (Předpokládaná doba životnosti přístroje, zařízení 8 let - Doba záruky)</t>
  </si>
  <si>
    <t>Modelové servisní náklady</t>
  </si>
  <si>
    <t xml:space="preserve">Servisní náklady po celou dobu předpokládané životnosti přístroje, zařízení  budou vypočteny podle následujícího vzorce modelové návštěvy:                                     Modelová návštěva (hodinová sazba servisního technika + náklady na dopravu) x 1 návštěva za rok x  (Předpokládaná doba životnosti přístroje, zařízení 8 let - Doba záruky)                                                    </t>
  </si>
  <si>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 </t>
    </r>
  </si>
  <si>
    <t>Účastník:</t>
  </si>
  <si>
    <t>ÚČASTNÍK DOPLNÍ POUZE TAKTO OZNAČENÁ POLE</t>
  </si>
  <si>
    <t xml:space="preserve">Pořizovací náklady </t>
  </si>
  <si>
    <t>Zadavatel: Fakultní nemocnice Olomouc, Zdravotníků 248/7, 779 00 Olomouc</t>
  </si>
  <si>
    <t xml:space="preserve">Náklady na instruktáž personálu dle zákona o zdavotnických prostředcích 375/2022 Sb. </t>
  </si>
  <si>
    <t xml:space="preserve">Cena za 10 kusů redukčních ventilů kyslíku </t>
  </si>
  <si>
    <t xml:space="preserve">Cena za 1 kus redukčního ventilu kyslíku </t>
  </si>
  <si>
    <t xml:space="preserve">Cena za 100 kusů regulátorů podtlaku </t>
  </si>
  <si>
    <t xml:space="preserve">Cena za 1 kus regulátoru podtlaku </t>
  </si>
  <si>
    <t xml:space="preserve">Cena za 180 kusů průtokoměrů kyslíku </t>
  </si>
  <si>
    <t xml:space="preserve">Cena za 1 kus průtokoměru kyslíku </t>
  </si>
  <si>
    <t xml:space="preserve">Cena za 1 kus bezpečnostní lahve proti přesátí k regulátorům podtlaku </t>
  </si>
  <si>
    <t xml:space="preserve">Cena za 60 kusů bezpečnostních lahví proti přesátí k regulátorům podtlaku </t>
  </si>
  <si>
    <t xml:space="preserve">Cena za 1 kus zvlhčovače k průtokoměrům kyslíku </t>
  </si>
  <si>
    <t xml:space="preserve">Cena za 60 kusů zvlhčovačů k průtokoměrům kyslíku </t>
  </si>
  <si>
    <t>Náklady na jednotlivé periodické BTK (bezpečnostně-technické kontroly) - tyto částky za jednotlivé periodické BTK účastník uvede v návrhu smlouvy (článek VI. Cena a platební podmínky s odkazem na přílohu č. 1)</t>
  </si>
  <si>
    <r>
      <t xml:space="preserve">Nabídková cena za jednotlivý pravidelný servisní zásah nabídnutého přístroje, zařízení - </t>
    </r>
    <r>
      <rPr>
        <b/>
        <i/>
        <sz val="11"/>
        <color theme="1"/>
        <rFont val="Calibri"/>
        <family val="2"/>
        <charset val="238"/>
        <scheme val="minor"/>
      </rPr>
      <t xml:space="preserve">tyto částky za jednotlivý pravidelný servis uvede účastník rovněž v návrhu servisní smlouvy (článek VI. Cena a platební podmínky s odkazem na přílohu č. 1) </t>
    </r>
    <r>
      <rPr>
        <b/>
        <i/>
        <vertAlign val="superscript"/>
        <sz val="11"/>
        <color theme="1"/>
        <rFont val="Calibri"/>
        <family val="2"/>
        <charset val="238"/>
        <scheme val="minor"/>
      </rPr>
      <t>3</t>
    </r>
  </si>
  <si>
    <t xml:space="preserve">Náklady na instruktáž personálu dle zákona o zdravotnických prostředcích - Náklady na případnou další jednotlivou instruktáž personálu mimo první bezplatné proškolení  personálu FNOL dle zákona o zdravotnických prostředcích č. 375/2022 Sb.  (článek VI. Cena a platební podmínky s odkazem na přílohu č. 1) </t>
  </si>
  <si>
    <t>Hodinová sazba servisního technika - tyto částky účastník uvede v návrhu servisní smlouvy (článek VI. Cena a platební podmínky s odkazem na přílohu č. 1)</t>
  </si>
  <si>
    <t>Náklady na dopravu (1 návštěva) v souvislosti s příjezdem servisního technika na pracoviště, zahrnující kilometrovné, čás strávený na cestě, apod.)  tyto částky účastník uvede v návrhu servisní smlouvy (článek VI. Cena a platební podmínky s odkazem na přílohu č. 1)</t>
  </si>
  <si>
    <t>VZ-2024-000474 - "Redukční ventily, regulátory podtlaku, průtokoměry kyslíku a zvlhčovače"</t>
  </si>
  <si>
    <t xml:space="preserve">Pravidelné servisní náklady - 1 ks redukčního ventilu kyslíku </t>
  </si>
  <si>
    <t>Pravidelné servisní náklady - 10 kusů redukčních ventilů kyslíku</t>
  </si>
  <si>
    <t>Pravidelné servisní náklady - 100 kusů regulátorů podtlaku</t>
  </si>
  <si>
    <t>Pravidelné servisní náklady - 180 kusů průtokoměrů kyslíku</t>
  </si>
  <si>
    <r>
      <t>Náklady na zaslání (poštovné) stanovující konečnou sazbu, za kterou bude účtována 1 zásilka, včetně balného a dalších případných položek spojených s tímto úkonem, obsahující předmět servisu zaslaná od dodavatele na adresu objednavatele - tuto částku účastník uvede v návrhu servisní smlouvy</t>
    </r>
    <r>
      <rPr>
        <b/>
        <sz val="11"/>
        <rFont val="Calibri"/>
        <family val="2"/>
        <charset val="238"/>
        <scheme val="minor"/>
      </rPr>
      <t xml:space="preserve"> (článek VI. Cena a platební podmínky s odkazem na přílohu č. 1)</t>
    </r>
  </si>
  <si>
    <t>CELKOVÉ POZÁRUČNÍ SERVISNÍ NÁKLADY - Pravidelné servisní náklady, náklady na případnou další instruktáž  a modelové servisní náklady</t>
  </si>
  <si>
    <t xml:space="preserve">Celková nabídková cena zahrnující náklady na pořízení, pravidelné servisní náklady, náklady na případnou další instruktáž, modelové servisní náklady </t>
  </si>
  <si>
    <r>
      <rPr>
        <b/>
        <sz val="10"/>
        <rFont val="Calibri"/>
        <family val="2"/>
        <charset val="238"/>
        <scheme val="minor"/>
      </rPr>
      <t>Čestné prohlášení osoby oprávněné jednat za dodavatele</t>
    </r>
    <r>
      <rPr>
        <sz val="10"/>
        <rFont val="Calibri"/>
        <family val="2"/>
        <charset val="238"/>
        <scheme val="minor"/>
      </rPr>
      <t xml:space="preserve">
Podpisem tohoto Krycího listu:
a) čestně prohlašuji, že výběrem nabídky, uzavřením smlouvy ani plněním veřejné zakázky nedojde k porušení právních předpisů a rozhodnutí upravujících mezinárodní sankce, kterými jsou Česká republika nebo Zadavatel vázáni a současně čestně prohlašuji, že současně žádný z poddodavatelů podílejících se na realizaci veřejné zakázky nebo osoba, jejichž prostřednictvím dodavatel prokazuje část kvalifikace a hodlá je využít při plnění veřejné zakázky, není subjektem, na který by dopadaly mezinárodní sankce dle právních předpisů a rozhodnutí, kterými jsou Česká republika nebo Zadavatel vázáni (čestné prohlášení se vztahuje k nabytí účinnosti zákona č. 240/2022 Sb., kterým se mění zákon č. 69/2006 Sb., o provádění mezinárodních sankcí, ve znění pozdějších předpisů, a další související zákony včetně zákona č. 134/2016 Sb., o zadávání veřejných zakázek).
Vysvětlivky:
ČP dle písm. a) - čestné prohlášení se vztahuje k nabytí účinnosti zákona č. 240/2022 Sb., kterým se mění zákon č. 69/2006 Sb., o provádění mezinárodních sankcí, ve znění pozdějších předpisů, a další související zákony včetně zákona č. 134/2016 Sb., o zadávání veřejných zakázek. Bližší informace na jaké subjekty mají dané předpisy dopad jsou uvedené v bodu „Ostatní podmínky“ výzvy k podání nabídek.</t>
    </r>
  </si>
  <si>
    <t>Datum:</t>
  </si>
  <si>
    <t>razítko a podpis účastníka</t>
  </si>
  <si>
    <t xml:space="preserve">Celková nabídková cena za 410 kusů nabídnutého přístroje, zařízení </t>
  </si>
  <si>
    <t>Pravidelné servisní náklady - 1 ks regulátoru podtlaku</t>
  </si>
  <si>
    <t xml:space="preserve">Pravidelné servisní náklady - 1 ks průtokoměru kyslíku </t>
  </si>
  <si>
    <r>
      <rPr>
        <vertAlign val="superscript"/>
        <sz val="10"/>
        <color theme="1"/>
        <rFont val="Calibri"/>
        <family val="2"/>
        <charset val="238"/>
        <scheme val="minor"/>
      </rPr>
      <t>1</t>
    </r>
    <r>
      <rPr>
        <sz val="10"/>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</si>
  <si>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0"/>
        <color theme="1"/>
        <rFont val="Calibri"/>
        <family val="2"/>
        <charset val="238"/>
        <scheme val="minor"/>
      </rPr>
      <t>2</t>
    </r>
    <r>
      <rPr>
        <sz val="10"/>
        <color theme="1"/>
        <rFont val="Calibri"/>
        <family val="2"/>
        <charset val="238"/>
        <scheme val="minor"/>
      </rPr>
      <t xml:space="preserve"> Zadavatel stanovuje předpokládanou dobu životnosti přístroje, zařízení v délce 8 let</t>
    </r>
  </si>
  <si>
    <r>
      <rPr>
        <vertAlign val="superscript"/>
        <sz val="10"/>
        <color theme="1"/>
        <rFont val="Calibri"/>
        <family val="2"/>
        <charset val="238"/>
        <scheme val="minor"/>
      </rPr>
      <t>3</t>
    </r>
    <r>
      <rPr>
        <sz val="10"/>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</si>
  <si>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0"/>
        <color theme="1"/>
        <rFont val="Calibri"/>
        <family val="2"/>
        <charset val="238"/>
        <scheme val="minor"/>
      </rPr>
      <t>4</t>
    </r>
    <r>
      <rPr>
        <sz val="10"/>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</si>
</sst>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Kč&quot;_-;\-* #,##0.00\ &quot;Kč&quot;_-;_-* &quot;-&quot;??\ &quot;Kč&quot;_-;_-@_-"/>
  </numFmts>
  <fonts count="28">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sz val="14"/>
      <color theme="1"/>
      <name val="Calibri"/>
      <family val="2"/>
      <charset val="238"/>
      <scheme val="minor"/>
    </font>
    <font>
      <b/>
      <sz val="16"/>
      <name val="Arial"/>
      <family val="2"/>
    </font>
    <font>
      <b/>
      <sz val="12"/>
      <color theme="1"/>
      <name val="Calibri"/>
      <family val="2"/>
      <charset val="238"/>
      <scheme val="minor"/>
    </font>
    <font>
      <b/>
      <sz val="9"/>
      <name val="Arial"/>
      <family val="2"/>
      <charset val="238"/>
    </font>
    <font>
      <b/>
      <sz val="14"/>
      <color theme="1"/>
      <name val="Calibri"/>
      <family val="2"/>
      <charset val="238"/>
      <scheme val="minor"/>
    </font>
    <font>
      <b/>
      <sz val="16"/>
      <color theme="1"/>
      <name val="Calibri"/>
      <family val="2"/>
      <charset val="238"/>
      <scheme val="minor"/>
    </font>
    <font>
      <b/>
      <sz val="11"/>
      <name val="Calibri"/>
      <family val="2"/>
      <charset val="238"/>
      <scheme val="minor"/>
    </font>
    <font>
      <sz val="10"/>
      <name val="Calibri"/>
      <family val="2"/>
      <charset val="238"/>
      <scheme val="minor"/>
    </font>
    <font>
      <b/>
      <sz val="10"/>
      <name val="Calibri"/>
      <family val="2"/>
      <charset val="238"/>
      <scheme val="minor"/>
    </font>
    <font>
      <sz val="10"/>
      <color theme="1"/>
      <name val="Calibri"/>
      <family val="2"/>
      <charset val="238"/>
      <scheme val="minor"/>
    </font>
    <font>
      <vertAlign val="superscript"/>
      <sz val="10"/>
      <color theme="1"/>
      <name val="Calibri"/>
      <family val="2"/>
      <charset val="238"/>
      <scheme val="minor"/>
    </font>
  </fonts>
  <fills count="9">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3" tint="0.79998168889431442"/>
        <bgColor indexed="64"/>
      </patternFill>
    </fill>
  </fills>
  <borders count="31">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ck">
        <color indexed="64"/>
      </bottom>
      <diagonal/>
    </border>
    <border>
      <left/>
      <right/>
      <top style="thick">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style="thin">
        <color indexed="64"/>
      </top>
      <bottom style="thin">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21">
    <xf numFmtId="0" fontId="0" fillId="0" borderId="0" xfId="0"/>
    <xf numFmtId="0" fontId="3" fillId="0" borderId="3" xfId="2" applyBorder="1" applyAlignment="1">
      <alignment vertical="center"/>
    </xf>
    <xf numFmtId="0" fontId="3" fillId="0" borderId="4" xfId="2" applyBorder="1" applyAlignment="1">
      <alignment vertical="center"/>
    </xf>
    <xf numFmtId="0" fontId="0" fillId="0" borderId="0" xfId="0" applyAlignment="1">
      <alignment vertical="center"/>
    </xf>
    <xf numFmtId="0" fontId="9" fillId="0" borderId="7" xfId="2" applyFont="1" applyBorder="1" applyAlignment="1">
      <alignment horizontal="center" vertical="center" wrapText="1"/>
    </xf>
    <xf numFmtId="0" fontId="9" fillId="0" borderId="0" xfId="2" applyFont="1" applyBorder="1" applyAlignment="1">
      <alignment horizontal="center" vertical="center" wrapText="1"/>
    </xf>
    <xf numFmtId="0" fontId="9" fillId="0" borderId="6" xfId="2" applyFont="1" applyBorder="1" applyAlignment="1">
      <alignment horizontal="center" vertical="center" wrapText="1"/>
    </xf>
    <xf numFmtId="0" fontId="8" fillId="0" borderId="7" xfId="2" applyFont="1" applyBorder="1" applyAlignment="1">
      <alignment vertical="center"/>
    </xf>
    <xf numFmtId="0" fontId="3" fillId="0" borderId="0" xfId="2" applyBorder="1" applyAlignment="1">
      <alignment vertical="center"/>
    </xf>
    <xf numFmtId="0" fontId="5" fillId="0" borderId="7" xfId="2" applyFont="1" applyBorder="1" applyAlignment="1">
      <alignment vertical="center"/>
    </xf>
    <xf numFmtId="0" fontId="6" fillId="0" borderId="7" xfId="2" applyFont="1" applyBorder="1" applyAlignment="1">
      <alignment vertical="center"/>
    </xf>
    <xf numFmtId="0" fontId="6" fillId="0" borderId="0" xfId="2" applyFont="1" applyBorder="1" applyAlignment="1">
      <alignment vertical="center"/>
    </xf>
    <xf numFmtId="0" fontId="7" fillId="0" borderId="0" xfId="2" applyFont="1" applyBorder="1" applyAlignment="1">
      <alignment vertical="center"/>
    </xf>
    <xf numFmtId="0" fontId="0" fillId="0" borderId="0" xfId="0" applyFill="1" applyAlignment="1">
      <alignment vertical="center"/>
    </xf>
    <xf numFmtId="0" fontId="17" fillId="0" borderId="0" xfId="0" applyFont="1" applyAlignment="1">
      <alignment vertical="center"/>
    </xf>
    <xf numFmtId="0" fontId="10" fillId="0" borderId="0" xfId="2" applyFont="1" applyBorder="1" applyAlignment="1">
      <alignment horizontal="left" vertical="center"/>
    </xf>
    <xf numFmtId="0" fontId="10" fillId="0" borderId="6" xfId="2" applyFont="1" applyBorder="1" applyAlignment="1">
      <alignment vertical="center"/>
    </xf>
    <xf numFmtId="0" fontId="10" fillId="0" borderId="0" xfId="2" applyFont="1" applyBorder="1" applyAlignment="1">
      <alignment vertical="center"/>
    </xf>
    <xf numFmtId="0" fontId="2" fillId="0" borderId="0" xfId="0" applyFont="1" applyAlignment="1">
      <alignment vertical="center"/>
    </xf>
    <xf numFmtId="0" fontId="2" fillId="4" borderId="16" xfId="0" applyFont="1" applyFill="1" applyBorder="1" applyAlignment="1">
      <alignment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 fillId="0" borderId="0" xfId="0" applyFont="1" applyAlignment="1">
      <alignment vertical="center"/>
    </xf>
    <xf numFmtId="0" fontId="3" fillId="0" borderId="11" xfId="0" applyFont="1" applyBorder="1" applyAlignment="1">
      <alignment vertical="center"/>
    </xf>
    <xf numFmtId="0" fontId="0" fillId="0" borderId="11" xfId="0" applyBorder="1" applyAlignment="1">
      <alignment vertical="center"/>
    </xf>
    <xf numFmtId="0" fontId="2" fillId="0" borderId="16" xfId="0" applyFont="1" applyBorder="1" applyAlignment="1">
      <alignment horizontal="center" vertical="center"/>
    </xf>
    <xf numFmtId="0" fontId="0" fillId="0" borderId="7" xfId="0"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15" fillId="0" borderId="7" xfId="0" applyFont="1" applyBorder="1" applyAlignment="1">
      <alignment vertical="center"/>
    </xf>
    <xf numFmtId="0" fontId="6" fillId="4" borderId="30" xfId="2" applyFont="1" applyFill="1" applyBorder="1" applyAlignment="1">
      <alignment vertical="center"/>
    </xf>
    <xf numFmtId="0" fontId="19" fillId="8" borderId="19" xfId="0" applyFont="1" applyFill="1" applyBorder="1" applyAlignment="1">
      <alignment horizontal="left" vertical="center" wrapText="1"/>
    </xf>
    <xf numFmtId="0" fontId="19" fillId="8" borderId="15" xfId="0" applyFont="1" applyFill="1" applyBorder="1" applyAlignment="1">
      <alignment horizontal="left" vertical="center" wrapText="1"/>
    </xf>
    <xf numFmtId="0" fontId="19" fillId="8" borderId="20" xfId="0" applyFont="1" applyFill="1" applyBorder="1" applyAlignment="1">
      <alignment horizontal="left" vertical="center" wrapText="1"/>
    </xf>
    <xf numFmtId="44" fontId="2" fillId="0" borderId="19" xfId="1" applyFont="1" applyFill="1" applyBorder="1" applyAlignment="1">
      <alignment horizontal="center" vertical="center"/>
    </xf>
    <xf numFmtId="44" fontId="2" fillId="0" borderId="20" xfId="1" applyFont="1" applyFill="1" applyBorder="1" applyAlignment="1">
      <alignment horizontal="center" vertical="center"/>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1" fillId="6" borderId="16" xfId="0" applyFont="1" applyFill="1" applyBorder="1" applyAlignment="1">
      <alignment horizontal="left" vertical="center" wrapText="1"/>
    </xf>
    <xf numFmtId="44" fontId="2" fillId="0" borderId="16" xfId="1" applyFont="1" applyFill="1" applyBorder="1" applyAlignment="1">
      <alignment horizontal="center" vertical="center"/>
    </xf>
    <xf numFmtId="0" fontId="0" fillId="3" borderId="16" xfId="0" applyFill="1" applyBorder="1" applyAlignment="1">
      <alignment horizontal="center" vertical="center"/>
    </xf>
    <xf numFmtId="0" fontId="2" fillId="0" borderId="16" xfId="0" applyFont="1" applyBorder="1" applyAlignment="1">
      <alignment horizontal="left" vertical="center" wrapText="1"/>
    </xf>
    <xf numFmtId="44" fontId="2" fillId="4" borderId="16" xfId="1" applyFont="1" applyFill="1" applyBorder="1" applyAlignment="1">
      <alignment horizontal="center" vertical="center"/>
    </xf>
    <xf numFmtId="0" fontId="26" fillId="0" borderId="7"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0" fillId="7" borderId="7" xfId="0" applyFill="1" applyBorder="1" applyAlignment="1">
      <alignment horizontal="left" vertical="center" wrapText="1"/>
    </xf>
    <xf numFmtId="0" fontId="0" fillId="7" borderId="0" xfId="0" applyFill="1" applyBorder="1" applyAlignment="1">
      <alignment horizontal="left" vertical="center" wrapText="1"/>
    </xf>
    <xf numFmtId="0" fontId="0" fillId="7" borderId="6" xfId="0" applyFill="1" applyBorder="1" applyAlignment="1">
      <alignment horizontal="left" vertical="center" wrapText="1"/>
    </xf>
    <xf numFmtId="0" fontId="0" fillId="6" borderId="7" xfId="0" applyFill="1" applyBorder="1" applyAlignment="1">
      <alignment horizontal="center" vertical="center"/>
    </xf>
    <xf numFmtId="0" fontId="0" fillId="6" borderId="0" xfId="0" applyFill="1" applyBorder="1" applyAlignment="1">
      <alignment horizontal="center" vertical="center"/>
    </xf>
    <xf numFmtId="0" fontId="0" fillId="6" borderId="6" xfId="0" applyFill="1" applyBorder="1" applyAlignment="1">
      <alignment horizontal="center" vertical="center"/>
    </xf>
    <xf numFmtId="0" fontId="0" fillId="2" borderId="7" xfId="0" applyFill="1" applyBorder="1" applyAlignment="1">
      <alignment horizontal="left" vertical="center" wrapText="1"/>
    </xf>
    <xf numFmtId="0" fontId="0" fillId="2" borderId="0" xfId="0" applyFill="1" applyBorder="1" applyAlignment="1">
      <alignment horizontal="left" vertical="center" wrapText="1"/>
    </xf>
    <xf numFmtId="0" fontId="0" fillId="2"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0" xfId="0" applyFill="1" applyBorder="1" applyAlignment="1">
      <alignment horizontal="left" vertical="center" wrapText="1"/>
    </xf>
    <xf numFmtId="0" fontId="0" fillId="5" borderId="6" xfId="0" applyFill="1" applyBorder="1" applyAlignment="1">
      <alignment horizontal="left" vertical="center" wrapText="1"/>
    </xf>
    <xf numFmtId="44" fontId="2" fillId="0" borderId="17" xfId="1" applyFont="1" applyFill="1" applyBorder="1" applyAlignment="1">
      <alignment horizontal="center" vertical="center"/>
    </xf>
    <xf numFmtId="0" fontId="13" fillId="3" borderId="19" xfId="2" applyFont="1" applyFill="1" applyBorder="1" applyAlignment="1">
      <alignment horizontal="center" vertical="center"/>
    </xf>
    <xf numFmtId="0" fontId="13" fillId="3" borderId="15" xfId="2" applyFont="1" applyFill="1" applyBorder="1" applyAlignment="1">
      <alignment horizontal="center" vertical="center"/>
    </xf>
    <xf numFmtId="0" fontId="13" fillId="3" borderId="20" xfId="2" applyFont="1" applyFill="1" applyBorder="1" applyAlignment="1">
      <alignment horizontal="center" vertical="center"/>
    </xf>
    <xf numFmtId="0" fontId="2" fillId="0" borderId="16" xfId="0" applyFont="1" applyFill="1" applyBorder="1" applyAlignment="1">
      <alignment horizontal="left" vertical="center" wrapText="1"/>
    </xf>
    <xf numFmtId="44" fontId="10" fillId="4" borderId="16" xfId="1" applyFont="1" applyFill="1" applyBorder="1" applyAlignment="1">
      <alignment horizontal="center" vertical="center"/>
    </xf>
    <xf numFmtId="0" fontId="2" fillId="0" borderId="16" xfId="0" applyFont="1" applyBorder="1" applyAlignment="1">
      <alignment horizontal="left" vertical="center"/>
    </xf>
    <xf numFmtId="0" fontId="2" fillId="7" borderId="16"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0" fillId="0" borderId="16" xfId="0" applyBorder="1" applyAlignment="1">
      <alignment horizontal="center" vertical="center"/>
    </xf>
    <xf numFmtId="0" fontId="10" fillId="3" borderId="16" xfId="2" applyFont="1" applyFill="1" applyBorder="1" applyAlignment="1">
      <alignment horizontal="center" vertical="center"/>
    </xf>
    <xf numFmtId="44" fontId="10" fillId="4" borderId="19" xfId="1" applyFont="1" applyFill="1" applyBorder="1" applyAlignment="1">
      <alignment horizontal="center" vertical="center"/>
    </xf>
    <xf numFmtId="44" fontId="10" fillId="4" borderId="20" xfId="1" applyFont="1" applyFill="1" applyBorder="1" applyAlignment="1">
      <alignment horizontal="center" vertical="center"/>
    </xf>
    <xf numFmtId="0" fontId="2" fillId="0" borderId="19" xfId="0" applyFont="1" applyFill="1" applyBorder="1" applyAlignment="1">
      <alignment horizontal="left" vertical="center"/>
    </xf>
    <xf numFmtId="0" fontId="2" fillId="0" borderId="15" xfId="0" applyFont="1" applyFill="1" applyBorder="1" applyAlignment="1">
      <alignment horizontal="left" vertical="center"/>
    </xf>
    <xf numFmtId="0" fontId="2" fillId="0" borderId="20" xfId="0" applyFont="1" applyFill="1" applyBorder="1" applyAlignment="1">
      <alignment horizontal="left" vertical="center"/>
    </xf>
    <xf numFmtId="44" fontId="10" fillId="0" borderId="19" xfId="2" applyNumberFormat="1" applyFont="1" applyFill="1" applyBorder="1" applyAlignment="1">
      <alignment horizontal="center" vertical="center"/>
    </xf>
    <xf numFmtId="0" fontId="0" fillId="0" borderId="20" xfId="0" applyBorder="1" applyAlignment="1">
      <alignment horizontal="center" vertical="center"/>
    </xf>
    <xf numFmtId="44" fontId="2" fillId="4" borderId="19" xfId="1" applyFont="1" applyFill="1" applyBorder="1" applyAlignment="1">
      <alignment horizontal="center" vertical="center"/>
    </xf>
    <xf numFmtId="44" fontId="2" fillId="4" borderId="20" xfId="1" applyFont="1" applyFill="1" applyBorder="1" applyAlignment="1">
      <alignment horizontal="center" vertical="center"/>
    </xf>
    <xf numFmtId="0" fontId="22" fillId="4" borderId="7" xfId="0" applyFont="1" applyFill="1" applyBorder="1" applyAlignment="1">
      <alignment horizontal="center" vertical="center"/>
    </xf>
    <xf numFmtId="0" fontId="22" fillId="4" borderId="0" xfId="0" applyFont="1" applyFill="1" applyBorder="1" applyAlignment="1">
      <alignment horizontal="center" vertical="center"/>
    </xf>
    <xf numFmtId="0" fontId="22" fillId="4" borderId="6" xfId="0" applyFont="1" applyFill="1" applyBorder="1" applyAlignment="1">
      <alignment horizontal="center" vertical="center"/>
    </xf>
    <xf numFmtId="0" fontId="2" fillId="5" borderId="16" xfId="0" applyFont="1" applyFill="1" applyBorder="1" applyAlignment="1">
      <alignment horizontal="left" vertical="center" wrapText="1"/>
    </xf>
    <xf numFmtId="0" fontId="26" fillId="0" borderId="7" xfId="0" applyFont="1" applyBorder="1" applyAlignment="1">
      <alignment horizontal="left" vertical="center"/>
    </xf>
    <xf numFmtId="0" fontId="26" fillId="0" borderId="0" xfId="0" applyFont="1" applyBorder="1" applyAlignment="1">
      <alignment horizontal="left" vertical="center"/>
    </xf>
    <xf numFmtId="0" fontId="26" fillId="0" borderId="6" xfId="0" applyFont="1" applyBorder="1" applyAlignment="1">
      <alignment horizontal="left" vertical="center"/>
    </xf>
    <xf numFmtId="0" fontId="19" fillId="0" borderId="17" xfId="0" applyFont="1" applyBorder="1" applyAlignment="1">
      <alignment horizontal="left" vertical="center" wrapText="1"/>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11" fillId="0" borderId="7" xfId="2" applyFont="1" applyBorder="1" applyAlignment="1">
      <alignment horizontal="left" vertical="center"/>
    </xf>
    <xf numFmtId="0" fontId="11" fillId="0" borderId="0" xfId="2" applyFont="1" applyBorder="1" applyAlignment="1">
      <alignment horizontal="left" vertical="center"/>
    </xf>
    <xf numFmtId="0" fontId="18" fillId="0" borderId="7" xfId="2" applyFont="1" applyBorder="1" applyAlignment="1">
      <alignment horizontal="center" vertical="center" wrapText="1"/>
    </xf>
    <xf numFmtId="0" fontId="18" fillId="0" borderId="0" xfId="2" applyFont="1" applyBorder="1" applyAlignment="1">
      <alignment horizontal="center" vertical="center" wrapText="1"/>
    </xf>
    <xf numFmtId="0" fontId="18" fillId="0" borderId="6" xfId="2" applyFont="1" applyBorder="1" applyAlignment="1">
      <alignment horizontal="center" vertical="center" wrapText="1"/>
    </xf>
    <xf numFmtId="0" fontId="3" fillId="4" borderId="9" xfId="2" applyFill="1" applyBorder="1" applyAlignment="1">
      <alignment vertical="center"/>
    </xf>
    <xf numFmtId="0" fontId="3" fillId="4" borderId="1" xfId="2" applyFill="1" applyBorder="1" applyAlignment="1">
      <alignment vertical="center"/>
    </xf>
    <xf numFmtId="0" fontId="3" fillId="4" borderId="8" xfId="2" applyFill="1" applyBorder="1" applyAlignment="1">
      <alignment vertical="center"/>
    </xf>
    <xf numFmtId="0" fontId="6" fillId="4" borderId="24" xfId="2" applyFont="1" applyFill="1" applyBorder="1" applyAlignment="1">
      <alignment horizontal="left" vertical="center"/>
    </xf>
    <xf numFmtId="0" fontId="6" fillId="4" borderId="1" xfId="2" applyFont="1" applyFill="1" applyBorder="1" applyAlignment="1">
      <alignment horizontal="left" vertical="center"/>
    </xf>
    <xf numFmtId="0" fontId="6" fillId="4" borderId="8" xfId="2" applyFont="1" applyFill="1" applyBorder="1" applyAlignment="1">
      <alignment horizontal="left" vertical="center"/>
    </xf>
    <xf numFmtId="0" fontId="3" fillId="4" borderId="21" xfId="2" applyFill="1" applyBorder="1" applyAlignment="1">
      <alignment horizontal="left" vertical="center"/>
    </xf>
    <xf numFmtId="0" fontId="3" fillId="4" borderId="22" xfId="2" applyFill="1" applyBorder="1" applyAlignment="1">
      <alignment horizontal="left" vertical="center"/>
    </xf>
    <xf numFmtId="0" fontId="3" fillId="4" borderId="23" xfId="2" applyFill="1" applyBorder="1" applyAlignment="1">
      <alignment horizontal="left" vertical="center"/>
    </xf>
    <xf numFmtId="0" fontId="21" fillId="3" borderId="19" xfId="0" applyFont="1" applyFill="1" applyBorder="1" applyAlignment="1">
      <alignment horizontal="left" vertical="center"/>
    </xf>
    <xf numFmtId="0" fontId="21" fillId="3" borderId="15" xfId="0" applyFont="1" applyFill="1" applyBorder="1" applyAlignment="1">
      <alignment horizontal="left" vertical="center"/>
    </xf>
    <xf numFmtId="0" fontId="21" fillId="3" borderId="20" xfId="0" applyFont="1" applyFill="1" applyBorder="1" applyAlignment="1">
      <alignment horizontal="left" vertical="center"/>
    </xf>
    <xf numFmtId="0" fontId="20" fillId="0" borderId="4" xfId="2" applyFont="1" applyBorder="1" applyAlignment="1">
      <alignment vertical="center"/>
    </xf>
    <xf numFmtId="0" fontId="0" fillId="0" borderId="5" xfId="0" applyBorder="1" applyAlignment="1">
      <alignment vertical="center"/>
    </xf>
    <xf numFmtId="0" fontId="6" fillId="0" borderId="10" xfId="2" applyFont="1" applyBorder="1" applyAlignment="1">
      <alignment vertical="center"/>
    </xf>
    <xf numFmtId="0" fontId="3" fillId="0" borderId="2" xfId="2" applyBorder="1" applyAlignment="1">
      <alignment vertical="center"/>
    </xf>
    <xf numFmtId="0" fontId="6" fillId="0" borderId="2" xfId="2" applyFont="1" applyBorder="1" applyAlignment="1">
      <alignment vertical="center"/>
    </xf>
    <xf numFmtId="0" fontId="3" fillId="4" borderId="12" xfId="2" applyFill="1" applyBorder="1" applyAlignment="1">
      <alignment vertical="center"/>
    </xf>
    <xf numFmtId="0" fontId="3" fillId="4" borderId="11" xfId="2" applyFill="1" applyBorder="1" applyAlignment="1">
      <alignment vertical="center"/>
    </xf>
    <xf numFmtId="0" fontId="3" fillId="4" borderId="13" xfId="2" applyFill="1" applyBorder="1" applyAlignment="1">
      <alignment vertical="center"/>
    </xf>
    <xf numFmtId="0" fontId="3" fillId="4" borderId="14" xfId="2" applyFill="1" applyBorder="1" applyAlignment="1">
      <alignment vertical="center"/>
    </xf>
    <xf numFmtId="0" fontId="13" fillId="3" borderId="25" xfId="2" applyFont="1" applyFill="1" applyBorder="1" applyAlignment="1">
      <alignment horizontal="center" vertical="center"/>
    </xf>
    <xf numFmtId="0" fontId="13" fillId="3" borderId="18" xfId="2" applyFont="1" applyFill="1" applyBorder="1" applyAlignment="1">
      <alignment horizontal="center" vertical="center"/>
    </xf>
    <xf numFmtId="0" fontId="13" fillId="3" borderId="26" xfId="2" applyFont="1" applyFill="1" applyBorder="1" applyAlignment="1">
      <alignment horizontal="center" vertical="center"/>
    </xf>
    <xf numFmtId="0" fontId="3" fillId="0" borderId="16" xfId="2" applyBorder="1" applyAlignment="1">
      <alignment horizontal="center" vertical="center"/>
    </xf>
  </cellXfs>
  <cellStyles count="3">
    <cellStyle name="Měna" xfId="1" builtinId="4"/>
    <cellStyle name="Normální" xfId="0" builtinId="0"/>
    <cellStyle name="normální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30"/>
  <sheetViews>
    <sheetView tabSelected="1" topLeftCell="A52" zoomScale="80" zoomScaleNormal="80" workbookViewId="0">
      <selection activeCell="E73" sqref="E73:F73"/>
    </sheetView>
  </sheetViews>
  <sheetFormatPr defaultRowHeight="15"/>
  <cols>
    <col min="1" max="4" width="25.140625" style="3" customWidth="1"/>
    <col min="5" max="5" width="9.140625" style="3"/>
    <col min="6" max="6" width="10.28515625" style="3" customWidth="1"/>
    <col min="7" max="8" width="9.140625" style="3"/>
    <col min="9" max="10" width="9.140625" style="18"/>
    <col min="11" max="11" width="13.28515625" style="3" customWidth="1"/>
    <col min="12" max="16384" width="9.140625" style="3"/>
  </cols>
  <sheetData>
    <row r="1" spans="1:10">
      <c r="A1" s="1"/>
      <c r="B1" s="2"/>
      <c r="C1" s="2"/>
      <c r="D1" s="2"/>
      <c r="E1" s="2"/>
      <c r="F1" s="2"/>
      <c r="G1" s="2"/>
      <c r="H1" s="2"/>
      <c r="I1" s="108" t="s">
        <v>19</v>
      </c>
      <c r="J1" s="109"/>
    </row>
    <row r="2" spans="1:10" ht="33.75">
      <c r="A2" s="88" t="s">
        <v>0</v>
      </c>
      <c r="B2" s="89"/>
      <c r="C2" s="89"/>
      <c r="D2" s="89"/>
      <c r="E2" s="89"/>
      <c r="F2" s="89"/>
      <c r="G2" s="89"/>
      <c r="H2" s="89"/>
      <c r="I2" s="89"/>
      <c r="J2" s="90"/>
    </row>
    <row r="3" spans="1:10" ht="27" customHeight="1">
      <c r="A3" s="91" t="s">
        <v>1</v>
      </c>
      <c r="B3" s="92"/>
      <c r="C3" s="92"/>
      <c r="D3" s="20"/>
      <c r="E3" s="20"/>
      <c r="F3" s="20"/>
      <c r="G3" s="20"/>
      <c r="H3" s="20"/>
      <c r="I3" s="20"/>
      <c r="J3" s="21"/>
    </row>
    <row r="4" spans="1:10" ht="48" customHeight="1">
      <c r="A4" s="93" t="s">
        <v>46</v>
      </c>
      <c r="B4" s="94"/>
      <c r="C4" s="94"/>
      <c r="D4" s="94"/>
      <c r="E4" s="94"/>
      <c r="F4" s="94"/>
      <c r="G4" s="94"/>
      <c r="H4" s="94"/>
      <c r="I4" s="94"/>
      <c r="J4" s="95"/>
    </row>
    <row r="5" spans="1:10" ht="18">
      <c r="A5" s="4"/>
      <c r="B5" s="5"/>
      <c r="C5" s="5"/>
      <c r="D5" s="5"/>
      <c r="E5" s="5"/>
      <c r="F5" s="5"/>
      <c r="G5" s="5"/>
      <c r="H5" s="5"/>
      <c r="I5" s="5"/>
      <c r="J5" s="6"/>
    </row>
    <row r="6" spans="1:10" ht="15.75">
      <c r="A6" s="7" t="s">
        <v>29</v>
      </c>
      <c r="B6" s="8"/>
      <c r="C6" s="8"/>
      <c r="D6" s="8"/>
      <c r="E6" s="8"/>
      <c r="F6" s="8"/>
      <c r="G6" s="8"/>
      <c r="H6" s="8"/>
      <c r="I6" s="15"/>
      <c r="J6" s="16"/>
    </row>
    <row r="7" spans="1:10" ht="15.75">
      <c r="A7" s="9" t="s">
        <v>26</v>
      </c>
      <c r="B7" s="8"/>
      <c r="C7" s="8"/>
      <c r="D7" s="8"/>
      <c r="E7" s="8"/>
      <c r="F7" s="8"/>
      <c r="G7" s="8"/>
      <c r="H7" s="8"/>
      <c r="I7" s="17"/>
      <c r="J7" s="16"/>
    </row>
    <row r="8" spans="1:10">
      <c r="A8" s="10" t="s">
        <v>2</v>
      </c>
      <c r="B8" s="8"/>
      <c r="C8" s="8"/>
      <c r="D8" s="8"/>
      <c r="E8" s="8"/>
      <c r="F8" s="8"/>
      <c r="G8" s="8"/>
      <c r="H8" s="8"/>
      <c r="I8" s="17"/>
      <c r="J8" s="16"/>
    </row>
    <row r="9" spans="1:10">
      <c r="A9" s="96"/>
      <c r="B9" s="97"/>
      <c r="C9" s="97"/>
      <c r="D9" s="97"/>
      <c r="E9" s="97"/>
      <c r="F9" s="97"/>
      <c r="G9" s="97"/>
      <c r="H9" s="97"/>
      <c r="I9" s="97"/>
      <c r="J9" s="98"/>
    </row>
    <row r="10" spans="1:10">
      <c r="A10" s="10" t="s">
        <v>3</v>
      </c>
      <c r="B10" s="8"/>
      <c r="C10" s="8"/>
      <c r="D10" s="8"/>
      <c r="E10" s="8"/>
      <c r="F10" s="8"/>
      <c r="G10" s="8"/>
      <c r="H10" s="8"/>
      <c r="I10" s="17"/>
      <c r="J10" s="16"/>
    </row>
    <row r="11" spans="1:10">
      <c r="A11" s="96"/>
      <c r="B11" s="97"/>
      <c r="C11" s="97"/>
      <c r="D11" s="97"/>
      <c r="E11" s="97"/>
      <c r="F11" s="97"/>
      <c r="G11" s="97"/>
      <c r="H11" s="97"/>
      <c r="I11" s="97"/>
      <c r="J11" s="98"/>
    </row>
    <row r="12" spans="1:10">
      <c r="A12" s="10" t="s">
        <v>4</v>
      </c>
      <c r="B12" s="31"/>
      <c r="C12" s="8"/>
      <c r="D12" s="11"/>
      <c r="E12" s="8"/>
      <c r="F12" s="12" t="s">
        <v>5</v>
      </c>
      <c r="G12" s="99"/>
      <c r="H12" s="100"/>
      <c r="I12" s="100"/>
      <c r="J12" s="101"/>
    </row>
    <row r="13" spans="1:10">
      <c r="A13" s="10" t="s">
        <v>6</v>
      </c>
      <c r="B13" s="8"/>
      <c r="C13" s="8"/>
      <c r="D13" s="8"/>
      <c r="E13" s="8"/>
      <c r="F13" s="8"/>
      <c r="G13" s="8"/>
      <c r="H13" s="8"/>
      <c r="I13" s="17"/>
      <c r="J13" s="16"/>
    </row>
    <row r="14" spans="1:10">
      <c r="A14" s="96"/>
      <c r="B14" s="97"/>
      <c r="C14" s="97"/>
      <c r="D14" s="97"/>
      <c r="E14" s="97"/>
      <c r="F14" s="97"/>
      <c r="G14" s="97"/>
      <c r="H14" s="97"/>
      <c r="I14" s="97"/>
      <c r="J14" s="98"/>
    </row>
    <row r="15" spans="1:10">
      <c r="A15" s="110" t="s">
        <v>7</v>
      </c>
      <c r="B15" s="111"/>
      <c r="C15" s="111"/>
      <c r="D15" s="11" t="s">
        <v>8</v>
      </c>
      <c r="E15" s="8"/>
      <c r="F15" s="8"/>
      <c r="G15" s="112" t="s">
        <v>9</v>
      </c>
      <c r="H15" s="111"/>
      <c r="I15" s="111"/>
      <c r="J15" s="16"/>
    </row>
    <row r="16" spans="1:10" ht="15.75" thickBot="1">
      <c r="A16" s="113"/>
      <c r="B16" s="114"/>
      <c r="C16" s="114"/>
      <c r="D16" s="115"/>
      <c r="E16" s="114"/>
      <c r="F16" s="116"/>
      <c r="G16" s="102"/>
      <c r="H16" s="103"/>
      <c r="I16" s="103"/>
      <c r="J16" s="104"/>
    </row>
    <row r="17" spans="1:10" ht="21.75" customHeight="1" thickTop="1" thickBot="1">
      <c r="A17" s="117" t="s">
        <v>28</v>
      </c>
      <c r="B17" s="118"/>
      <c r="C17" s="118"/>
      <c r="D17" s="118"/>
      <c r="E17" s="118"/>
      <c r="F17" s="118"/>
      <c r="G17" s="118"/>
      <c r="H17" s="118"/>
      <c r="I17" s="118"/>
      <c r="J17" s="119"/>
    </row>
    <row r="18" spans="1:10" ht="15.75" thickBot="1">
      <c r="A18" s="120"/>
      <c r="B18" s="120"/>
      <c r="C18" s="120"/>
      <c r="D18" s="120"/>
      <c r="E18" s="70" t="s">
        <v>10</v>
      </c>
      <c r="F18" s="70"/>
      <c r="G18" s="70" t="s">
        <v>11</v>
      </c>
      <c r="H18" s="70"/>
      <c r="I18" s="70" t="s">
        <v>12</v>
      </c>
      <c r="J18" s="70"/>
    </row>
    <row r="19" spans="1:10" ht="15.75" thickBot="1">
      <c r="A19" s="73" t="s">
        <v>32</v>
      </c>
      <c r="B19" s="74"/>
      <c r="C19" s="74"/>
      <c r="D19" s="75"/>
      <c r="E19" s="78"/>
      <c r="F19" s="79"/>
      <c r="G19" s="78"/>
      <c r="H19" s="79"/>
      <c r="I19" s="71"/>
      <c r="J19" s="72"/>
    </row>
    <row r="20" spans="1:10" ht="15.75" thickBot="1">
      <c r="A20" s="73" t="s">
        <v>31</v>
      </c>
      <c r="B20" s="74"/>
      <c r="C20" s="74"/>
      <c r="D20" s="75"/>
      <c r="E20" s="76">
        <f>E19*10</f>
        <v>0</v>
      </c>
      <c r="F20" s="77"/>
      <c r="G20" s="76">
        <f>G19*10</f>
        <v>0</v>
      </c>
      <c r="H20" s="77"/>
      <c r="I20" s="76">
        <f>I19*10</f>
        <v>0</v>
      </c>
      <c r="J20" s="77"/>
    </row>
    <row r="21" spans="1:10" ht="15.75" thickBot="1">
      <c r="A21" s="73" t="s">
        <v>34</v>
      </c>
      <c r="B21" s="74"/>
      <c r="C21" s="74"/>
      <c r="D21" s="75"/>
      <c r="E21" s="78"/>
      <c r="F21" s="79"/>
      <c r="G21" s="78"/>
      <c r="H21" s="79"/>
      <c r="I21" s="71"/>
      <c r="J21" s="72"/>
    </row>
    <row r="22" spans="1:10" ht="15.75" thickBot="1">
      <c r="A22" s="73" t="s">
        <v>33</v>
      </c>
      <c r="B22" s="74"/>
      <c r="C22" s="74"/>
      <c r="D22" s="75"/>
      <c r="E22" s="76">
        <f>E21*100</f>
        <v>0</v>
      </c>
      <c r="F22" s="77"/>
      <c r="G22" s="76">
        <f>G21*100</f>
        <v>0</v>
      </c>
      <c r="H22" s="77"/>
      <c r="I22" s="76">
        <f>I21*100</f>
        <v>0</v>
      </c>
      <c r="J22" s="77"/>
    </row>
    <row r="23" spans="1:10" ht="15.75" thickBot="1">
      <c r="A23" s="73" t="s">
        <v>36</v>
      </c>
      <c r="B23" s="74"/>
      <c r="C23" s="74"/>
      <c r="D23" s="75"/>
      <c r="E23" s="78"/>
      <c r="F23" s="79"/>
      <c r="G23" s="78"/>
      <c r="H23" s="79"/>
      <c r="I23" s="71"/>
      <c r="J23" s="72"/>
    </row>
    <row r="24" spans="1:10" ht="15.75" thickBot="1">
      <c r="A24" s="73" t="s">
        <v>35</v>
      </c>
      <c r="B24" s="74"/>
      <c r="C24" s="74"/>
      <c r="D24" s="75"/>
      <c r="E24" s="76">
        <f>E23*180</f>
        <v>0</v>
      </c>
      <c r="F24" s="77"/>
      <c r="G24" s="76">
        <f t="shared" ref="G24" si="0">G23*180</f>
        <v>0</v>
      </c>
      <c r="H24" s="77"/>
      <c r="I24" s="76">
        <f t="shared" ref="I24" si="1">I23*180</f>
        <v>0</v>
      </c>
      <c r="J24" s="77"/>
    </row>
    <row r="25" spans="1:10" ht="15.75" thickBot="1">
      <c r="A25" s="73" t="s">
        <v>37</v>
      </c>
      <c r="B25" s="74"/>
      <c r="C25" s="74"/>
      <c r="D25" s="75"/>
      <c r="E25" s="78"/>
      <c r="F25" s="79"/>
      <c r="G25" s="78"/>
      <c r="H25" s="79"/>
      <c r="I25" s="71"/>
      <c r="J25" s="72"/>
    </row>
    <row r="26" spans="1:10" ht="15.75" thickBot="1">
      <c r="A26" s="73" t="s">
        <v>38</v>
      </c>
      <c r="B26" s="74"/>
      <c r="C26" s="74"/>
      <c r="D26" s="75"/>
      <c r="E26" s="76">
        <f>E25*60</f>
        <v>0</v>
      </c>
      <c r="F26" s="77"/>
      <c r="G26" s="76">
        <f t="shared" ref="G26" si="2">G25*60</f>
        <v>0</v>
      </c>
      <c r="H26" s="77"/>
      <c r="I26" s="76">
        <f t="shared" ref="I26" si="3">I25*60</f>
        <v>0</v>
      </c>
      <c r="J26" s="77"/>
    </row>
    <row r="27" spans="1:10" ht="15.75" thickBot="1">
      <c r="A27" s="73" t="s">
        <v>39</v>
      </c>
      <c r="B27" s="74"/>
      <c r="C27" s="74"/>
      <c r="D27" s="75"/>
      <c r="E27" s="78"/>
      <c r="F27" s="79"/>
      <c r="G27" s="78"/>
      <c r="H27" s="79"/>
      <c r="I27" s="71"/>
      <c r="J27" s="72"/>
    </row>
    <row r="28" spans="1:10" ht="15.75" thickBot="1">
      <c r="A28" s="73" t="s">
        <v>40</v>
      </c>
      <c r="B28" s="74"/>
      <c r="C28" s="74"/>
      <c r="D28" s="75"/>
      <c r="E28" s="76">
        <f>E27*60</f>
        <v>0</v>
      </c>
      <c r="F28" s="77"/>
      <c r="G28" s="76">
        <f t="shared" ref="G28" si="4">G27*60</f>
        <v>0</v>
      </c>
      <c r="H28" s="77"/>
      <c r="I28" s="76">
        <f t="shared" ref="I28" si="5">I27*60</f>
        <v>0</v>
      </c>
      <c r="J28" s="77"/>
    </row>
    <row r="29" spans="1:10" s="13" customFormat="1" ht="19.5" thickBot="1">
      <c r="A29" s="105" t="s">
        <v>57</v>
      </c>
      <c r="B29" s="106"/>
      <c r="C29" s="106"/>
      <c r="D29" s="107"/>
      <c r="E29" s="35">
        <f>E20+E22+E24+E26+E28</f>
        <v>0</v>
      </c>
      <c r="F29" s="36"/>
      <c r="G29" s="35">
        <f t="shared" ref="G29" si="6">G20+G22+G24+G26+G28</f>
        <v>0</v>
      </c>
      <c r="H29" s="36"/>
      <c r="I29" s="35">
        <f t="shared" ref="I29" si="7">I20+I22+I24+I26+I28</f>
        <v>0</v>
      </c>
      <c r="J29" s="36"/>
    </row>
    <row r="30" spans="1:10" ht="15.75" thickBot="1">
      <c r="A30" s="66" t="s">
        <v>13</v>
      </c>
      <c r="B30" s="66"/>
      <c r="C30" s="66"/>
      <c r="D30" s="66"/>
      <c r="E30" s="66"/>
      <c r="F30" s="66"/>
      <c r="G30" s="66"/>
      <c r="H30" s="66"/>
      <c r="I30" s="19"/>
      <c r="J30" s="25" t="s">
        <v>14</v>
      </c>
    </row>
    <row r="31" spans="1:10" ht="5.25" customHeight="1" thickBot="1">
      <c r="A31" s="42"/>
      <c r="B31" s="42"/>
      <c r="C31" s="42"/>
      <c r="D31" s="42"/>
      <c r="E31" s="42"/>
      <c r="F31" s="42"/>
      <c r="G31" s="42"/>
      <c r="H31" s="42"/>
      <c r="I31" s="42"/>
      <c r="J31" s="42"/>
    </row>
    <row r="32" spans="1:10" ht="18" customHeight="1" thickBot="1">
      <c r="A32" s="61" t="s">
        <v>47</v>
      </c>
      <c r="B32" s="62"/>
      <c r="C32" s="62"/>
      <c r="D32" s="62"/>
      <c r="E32" s="62"/>
      <c r="F32" s="62"/>
      <c r="G32" s="62"/>
      <c r="H32" s="62"/>
      <c r="I32" s="62"/>
      <c r="J32" s="63"/>
    </row>
    <row r="33" spans="1:10" ht="15.75" thickBot="1">
      <c r="A33" s="69"/>
      <c r="B33" s="69"/>
      <c r="C33" s="69"/>
      <c r="D33" s="69"/>
      <c r="E33" s="70" t="s">
        <v>10</v>
      </c>
      <c r="F33" s="70"/>
      <c r="G33" s="70" t="s">
        <v>11</v>
      </c>
      <c r="H33" s="70"/>
      <c r="I33" s="70" t="s">
        <v>12</v>
      </c>
      <c r="J33" s="70"/>
    </row>
    <row r="34" spans="1:10" ht="32.25" customHeight="1" thickBot="1">
      <c r="A34" s="43" t="s">
        <v>41</v>
      </c>
      <c r="B34" s="43"/>
      <c r="C34" s="43"/>
      <c r="D34" s="43"/>
      <c r="E34" s="44"/>
      <c r="F34" s="44"/>
      <c r="G34" s="44"/>
      <c r="H34" s="44"/>
      <c r="I34" s="65"/>
      <c r="J34" s="65"/>
    </row>
    <row r="35" spans="1:10" ht="18" thickBot="1">
      <c r="A35" s="66" t="s">
        <v>16</v>
      </c>
      <c r="B35" s="66"/>
      <c r="C35" s="66"/>
      <c r="D35" s="66"/>
      <c r="E35" s="66"/>
      <c r="F35" s="66"/>
      <c r="G35" s="66"/>
      <c r="H35" s="66"/>
      <c r="I35" s="19"/>
      <c r="J35" s="25" t="s">
        <v>15</v>
      </c>
    </row>
    <row r="36" spans="1:10" ht="32.25" customHeight="1" thickBot="1">
      <c r="A36" s="68" t="s">
        <v>20</v>
      </c>
      <c r="B36" s="68"/>
      <c r="C36" s="68"/>
      <c r="D36" s="68"/>
      <c r="E36" s="41">
        <f>E34*(8-I30)*I35</f>
        <v>0</v>
      </c>
      <c r="F36" s="41"/>
      <c r="G36" s="41">
        <f>G34*(8-I30)*I35</f>
        <v>0</v>
      </c>
      <c r="H36" s="41"/>
      <c r="I36" s="41">
        <f>I34*(8-I30)*I35</f>
        <v>0</v>
      </c>
      <c r="J36" s="41"/>
    </row>
    <row r="37" spans="1:10" ht="6" customHeight="1" thickBot="1">
      <c r="A37" s="42"/>
      <c r="B37" s="42"/>
      <c r="C37" s="42"/>
      <c r="D37" s="42"/>
      <c r="E37" s="42"/>
      <c r="F37" s="42"/>
      <c r="G37" s="42"/>
      <c r="H37" s="42"/>
      <c r="I37" s="42"/>
      <c r="J37" s="42"/>
    </row>
    <row r="38" spans="1:10" ht="47.25" customHeight="1" thickBot="1">
      <c r="A38" s="64" t="s">
        <v>42</v>
      </c>
      <c r="B38" s="64"/>
      <c r="C38" s="64"/>
      <c r="D38" s="64"/>
      <c r="E38" s="44"/>
      <c r="F38" s="44"/>
      <c r="G38" s="44"/>
      <c r="H38" s="44"/>
      <c r="I38" s="65"/>
      <c r="J38" s="65"/>
    </row>
    <row r="39" spans="1:10" ht="18" thickBot="1">
      <c r="A39" s="66" t="s">
        <v>17</v>
      </c>
      <c r="B39" s="66"/>
      <c r="C39" s="66"/>
      <c r="D39" s="66"/>
      <c r="E39" s="66"/>
      <c r="F39" s="66"/>
      <c r="G39" s="66"/>
      <c r="H39" s="66"/>
      <c r="I39" s="19"/>
      <c r="J39" s="25" t="s">
        <v>15</v>
      </c>
    </row>
    <row r="40" spans="1:10" ht="33.75" customHeight="1" thickBot="1">
      <c r="A40" s="67" t="s">
        <v>21</v>
      </c>
      <c r="B40" s="67"/>
      <c r="C40" s="67"/>
      <c r="D40" s="67"/>
      <c r="E40" s="41">
        <f>E38*(8-I30)*I39</f>
        <v>0</v>
      </c>
      <c r="F40" s="41"/>
      <c r="G40" s="41">
        <f>G38*(8-I30)*I39</f>
        <v>0</v>
      </c>
      <c r="H40" s="41"/>
      <c r="I40" s="41">
        <f>I38*(8-I30)*I39</f>
        <v>0</v>
      </c>
      <c r="J40" s="41"/>
    </row>
    <row r="41" spans="1:10" ht="5.25" customHeight="1" thickBot="1">
      <c r="A41" s="42"/>
      <c r="B41" s="42"/>
      <c r="C41" s="42"/>
      <c r="D41" s="42"/>
      <c r="E41" s="42"/>
      <c r="F41" s="42"/>
      <c r="G41" s="42"/>
      <c r="H41" s="42"/>
      <c r="I41" s="42"/>
      <c r="J41" s="42"/>
    </row>
    <row r="42" spans="1:10" ht="30" customHeight="1" thickBot="1">
      <c r="A42" s="40" t="s">
        <v>48</v>
      </c>
      <c r="B42" s="40"/>
      <c r="C42" s="40"/>
      <c r="D42" s="40"/>
      <c r="E42" s="41">
        <f>(E36+E40)*10</f>
        <v>0</v>
      </c>
      <c r="F42" s="41"/>
      <c r="G42" s="41">
        <f>(G36+G40)*10</f>
        <v>0</v>
      </c>
      <c r="H42" s="41"/>
      <c r="I42" s="41">
        <f>(I36+I40)*10</f>
        <v>0</v>
      </c>
      <c r="J42" s="41"/>
    </row>
    <row r="43" spans="1:10" ht="6" customHeight="1" thickBot="1">
      <c r="A43" s="42"/>
      <c r="B43" s="42"/>
      <c r="C43" s="42"/>
      <c r="D43" s="42"/>
      <c r="E43" s="42"/>
      <c r="F43" s="42"/>
      <c r="G43" s="42"/>
      <c r="H43" s="42"/>
      <c r="I43" s="42"/>
      <c r="J43" s="42"/>
    </row>
    <row r="44" spans="1:10" ht="18" customHeight="1" thickBot="1">
      <c r="A44" s="61" t="s">
        <v>58</v>
      </c>
      <c r="B44" s="62"/>
      <c r="C44" s="62"/>
      <c r="D44" s="62"/>
      <c r="E44" s="62"/>
      <c r="F44" s="62"/>
      <c r="G44" s="62"/>
      <c r="H44" s="62"/>
      <c r="I44" s="62"/>
      <c r="J44" s="63"/>
    </row>
    <row r="45" spans="1:10" ht="30" customHeight="1" thickBot="1">
      <c r="A45" s="69"/>
      <c r="B45" s="69"/>
      <c r="C45" s="69"/>
      <c r="D45" s="69"/>
      <c r="E45" s="70" t="s">
        <v>10</v>
      </c>
      <c r="F45" s="70"/>
      <c r="G45" s="70" t="s">
        <v>11</v>
      </c>
      <c r="H45" s="70"/>
      <c r="I45" s="70" t="s">
        <v>12</v>
      </c>
      <c r="J45" s="70"/>
    </row>
    <row r="46" spans="1:10" ht="32.25" customHeight="1" thickBot="1">
      <c r="A46" s="43" t="s">
        <v>41</v>
      </c>
      <c r="B46" s="43"/>
      <c r="C46" s="43"/>
      <c r="D46" s="43"/>
      <c r="E46" s="44"/>
      <c r="F46" s="44"/>
      <c r="G46" s="44"/>
      <c r="H46" s="44"/>
      <c r="I46" s="65"/>
      <c r="J46" s="65"/>
    </row>
    <row r="47" spans="1:10" ht="18" customHeight="1" thickBot="1">
      <c r="A47" s="66" t="s">
        <v>16</v>
      </c>
      <c r="B47" s="66"/>
      <c r="C47" s="66"/>
      <c r="D47" s="66"/>
      <c r="E47" s="66"/>
      <c r="F47" s="66"/>
      <c r="G47" s="66"/>
      <c r="H47" s="66"/>
      <c r="I47" s="19"/>
      <c r="J47" s="25" t="s">
        <v>15</v>
      </c>
    </row>
    <row r="48" spans="1:10" ht="31.5" customHeight="1" thickBot="1">
      <c r="A48" s="68" t="s">
        <v>20</v>
      </c>
      <c r="B48" s="68"/>
      <c r="C48" s="68"/>
      <c r="D48" s="68"/>
      <c r="E48" s="41">
        <f>E46*(8-I42)*I47</f>
        <v>0</v>
      </c>
      <c r="F48" s="41"/>
      <c r="G48" s="41">
        <f>G46*(8-I42)*I47</f>
        <v>0</v>
      </c>
      <c r="H48" s="41"/>
      <c r="I48" s="41">
        <f>I46*(8-I42)*I47</f>
        <v>0</v>
      </c>
      <c r="J48" s="41"/>
    </row>
    <row r="49" spans="1:10" ht="6" customHeight="1" thickBot="1">
      <c r="A49" s="42"/>
      <c r="B49" s="42"/>
      <c r="C49" s="42"/>
      <c r="D49" s="42"/>
      <c r="E49" s="42"/>
      <c r="F49" s="42"/>
      <c r="G49" s="42"/>
      <c r="H49" s="42"/>
      <c r="I49" s="42"/>
      <c r="J49" s="42"/>
    </row>
    <row r="50" spans="1:10" ht="47.25" customHeight="1" thickBot="1">
      <c r="A50" s="64" t="s">
        <v>42</v>
      </c>
      <c r="B50" s="64"/>
      <c r="C50" s="64"/>
      <c r="D50" s="64"/>
      <c r="E50" s="44"/>
      <c r="F50" s="44"/>
      <c r="G50" s="44"/>
      <c r="H50" s="44"/>
      <c r="I50" s="65"/>
      <c r="J50" s="65"/>
    </row>
    <row r="51" spans="1:10" ht="18" customHeight="1" thickBot="1">
      <c r="A51" s="66" t="s">
        <v>17</v>
      </c>
      <c r="B51" s="66"/>
      <c r="C51" s="66"/>
      <c r="D51" s="66"/>
      <c r="E51" s="66"/>
      <c r="F51" s="66"/>
      <c r="G51" s="66"/>
      <c r="H51" s="66"/>
      <c r="I51" s="19"/>
      <c r="J51" s="25" t="s">
        <v>15</v>
      </c>
    </row>
    <row r="52" spans="1:10" ht="33.75" customHeight="1" thickBot="1">
      <c r="A52" s="67" t="s">
        <v>21</v>
      </c>
      <c r="B52" s="67"/>
      <c r="C52" s="67"/>
      <c r="D52" s="67"/>
      <c r="E52" s="41">
        <f>E50*(8-I42)*I51</f>
        <v>0</v>
      </c>
      <c r="F52" s="41"/>
      <c r="G52" s="41">
        <f>G50*(8-I42)*I51</f>
        <v>0</v>
      </c>
      <c r="H52" s="41"/>
      <c r="I52" s="41">
        <f>I50*(8-I42)*I51</f>
        <v>0</v>
      </c>
      <c r="J52" s="41"/>
    </row>
    <row r="53" spans="1:10" ht="5.25" customHeight="1" thickBot="1">
      <c r="A53" s="42"/>
      <c r="B53" s="42"/>
      <c r="C53" s="42"/>
      <c r="D53" s="42"/>
      <c r="E53" s="42"/>
      <c r="F53" s="42"/>
      <c r="G53" s="42"/>
      <c r="H53" s="42"/>
      <c r="I53" s="42"/>
      <c r="J53" s="42"/>
    </row>
    <row r="54" spans="1:10" ht="30" customHeight="1" thickBot="1">
      <c r="A54" s="40" t="s">
        <v>49</v>
      </c>
      <c r="B54" s="40"/>
      <c r="C54" s="40"/>
      <c r="D54" s="40"/>
      <c r="E54" s="41">
        <f>(E48+E52)*100</f>
        <v>0</v>
      </c>
      <c r="F54" s="41"/>
      <c r="G54" s="41">
        <f t="shared" ref="G54" si="8">(G48+G52)*100</f>
        <v>0</v>
      </c>
      <c r="H54" s="41"/>
      <c r="I54" s="41">
        <f t="shared" ref="I54" si="9">(I48+I52)*100</f>
        <v>0</v>
      </c>
      <c r="J54" s="41"/>
    </row>
    <row r="55" spans="1:10" ht="6" customHeight="1" thickBot="1">
      <c r="A55" s="42"/>
      <c r="B55" s="42"/>
      <c r="C55" s="42"/>
      <c r="D55" s="42"/>
      <c r="E55" s="42"/>
      <c r="F55" s="42"/>
      <c r="G55" s="42"/>
      <c r="H55" s="42"/>
      <c r="I55" s="42"/>
      <c r="J55" s="42"/>
    </row>
    <row r="56" spans="1:10" ht="18" customHeight="1" thickBot="1">
      <c r="A56" s="61" t="s">
        <v>59</v>
      </c>
      <c r="B56" s="62"/>
      <c r="C56" s="62"/>
      <c r="D56" s="62"/>
      <c r="E56" s="62"/>
      <c r="F56" s="62"/>
      <c r="G56" s="62"/>
      <c r="H56" s="62"/>
      <c r="I56" s="62"/>
      <c r="J56" s="63"/>
    </row>
    <row r="57" spans="1:10" ht="30" customHeight="1" thickBot="1">
      <c r="A57" s="69"/>
      <c r="B57" s="69"/>
      <c r="C57" s="69"/>
      <c r="D57" s="69"/>
      <c r="E57" s="70" t="s">
        <v>10</v>
      </c>
      <c r="F57" s="70"/>
      <c r="G57" s="70" t="s">
        <v>11</v>
      </c>
      <c r="H57" s="70"/>
      <c r="I57" s="70" t="s">
        <v>12</v>
      </c>
      <c r="J57" s="70"/>
    </row>
    <row r="58" spans="1:10" ht="32.25" customHeight="1" thickBot="1">
      <c r="A58" s="43" t="s">
        <v>41</v>
      </c>
      <c r="B58" s="43"/>
      <c r="C58" s="43"/>
      <c r="D58" s="43"/>
      <c r="E58" s="44"/>
      <c r="F58" s="44"/>
      <c r="G58" s="44"/>
      <c r="H58" s="44"/>
      <c r="I58" s="65"/>
      <c r="J58" s="65"/>
    </row>
    <row r="59" spans="1:10" ht="18" customHeight="1" thickBot="1">
      <c r="A59" s="66" t="s">
        <v>16</v>
      </c>
      <c r="B59" s="66"/>
      <c r="C59" s="66"/>
      <c r="D59" s="66"/>
      <c r="E59" s="66"/>
      <c r="F59" s="66"/>
      <c r="G59" s="66"/>
      <c r="H59" s="66"/>
      <c r="I59" s="19"/>
      <c r="J59" s="25" t="s">
        <v>15</v>
      </c>
    </row>
    <row r="60" spans="1:10" ht="32.25" customHeight="1" thickBot="1">
      <c r="A60" s="68" t="s">
        <v>20</v>
      </c>
      <c r="B60" s="68"/>
      <c r="C60" s="68"/>
      <c r="D60" s="68"/>
      <c r="E60" s="41">
        <f>E58*(8-I54)*I59</f>
        <v>0</v>
      </c>
      <c r="F60" s="41"/>
      <c r="G60" s="41">
        <f>G58*(8-I54)*I59</f>
        <v>0</v>
      </c>
      <c r="H60" s="41"/>
      <c r="I60" s="41">
        <f>I58*(8-I54)*I59</f>
        <v>0</v>
      </c>
      <c r="J60" s="41"/>
    </row>
    <row r="61" spans="1:10" ht="6" customHeight="1" thickBot="1">
      <c r="A61" s="42"/>
      <c r="B61" s="42"/>
      <c r="C61" s="42"/>
      <c r="D61" s="42"/>
      <c r="E61" s="42"/>
      <c r="F61" s="42"/>
      <c r="G61" s="42"/>
      <c r="H61" s="42"/>
      <c r="I61" s="42"/>
      <c r="J61" s="42"/>
    </row>
    <row r="62" spans="1:10" ht="46.5" customHeight="1" thickBot="1">
      <c r="A62" s="64" t="s">
        <v>42</v>
      </c>
      <c r="B62" s="64"/>
      <c r="C62" s="64"/>
      <c r="D62" s="64"/>
      <c r="E62" s="44"/>
      <c r="F62" s="44"/>
      <c r="G62" s="44"/>
      <c r="H62" s="44"/>
      <c r="I62" s="65"/>
      <c r="J62" s="65"/>
    </row>
    <row r="63" spans="1:10" ht="18" customHeight="1" thickBot="1">
      <c r="A63" s="66" t="s">
        <v>17</v>
      </c>
      <c r="B63" s="66"/>
      <c r="C63" s="66"/>
      <c r="D63" s="66"/>
      <c r="E63" s="66"/>
      <c r="F63" s="66"/>
      <c r="G63" s="66"/>
      <c r="H63" s="66"/>
      <c r="I63" s="19"/>
      <c r="J63" s="25" t="s">
        <v>15</v>
      </c>
    </row>
    <row r="64" spans="1:10" ht="34.5" customHeight="1" thickBot="1">
      <c r="A64" s="67" t="s">
        <v>21</v>
      </c>
      <c r="B64" s="67"/>
      <c r="C64" s="67"/>
      <c r="D64" s="67"/>
      <c r="E64" s="41">
        <f>E62*(8-I54)*I63</f>
        <v>0</v>
      </c>
      <c r="F64" s="41"/>
      <c r="G64" s="41">
        <f>G62*(8-I54)*I63</f>
        <v>0</v>
      </c>
      <c r="H64" s="41"/>
      <c r="I64" s="41">
        <f>I62*(8-I54)*I63</f>
        <v>0</v>
      </c>
      <c r="J64" s="41"/>
    </row>
    <row r="65" spans="1:10" ht="6" customHeight="1" thickBot="1">
      <c r="A65" s="42"/>
      <c r="B65" s="42"/>
      <c r="C65" s="42"/>
      <c r="D65" s="42"/>
      <c r="E65" s="42"/>
      <c r="F65" s="42"/>
      <c r="G65" s="42"/>
      <c r="H65" s="42"/>
      <c r="I65" s="42"/>
      <c r="J65" s="42"/>
    </row>
    <row r="66" spans="1:10" ht="30" customHeight="1" thickBot="1">
      <c r="A66" s="40" t="s">
        <v>50</v>
      </c>
      <c r="B66" s="40"/>
      <c r="C66" s="40"/>
      <c r="D66" s="40"/>
      <c r="E66" s="41">
        <f>(E60+E64)*180</f>
        <v>0</v>
      </c>
      <c r="F66" s="41"/>
      <c r="G66" s="35">
        <f t="shared" ref="G66" si="10">(G60+G64)*180</f>
        <v>0</v>
      </c>
      <c r="H66" s="36"/>
      <c r="I66" s="35">
        <f t="shared" ref="I66" si="11">(I60+I64)*180</f>
        <v>0</v>
      </c>
      <c r="J66" s="36"/>
    </row>
    <row r="67" spans="1:10" ht="6" customHeight="1" thickBot="1">
      <c r="A67" s="42"/>
      <c r="B67" s="42"/>
      <c r="C67" s="42"/>
      <c r="D67" s="42"/>
      <c r="E67" s="42"/>
      <c r="F67" s="42"/>
      <c r="G67" s="42"/>
      <c r="H67" s="42"/>
      <c r="I67" s="42"/>
      <c r="J67" s="42"/>
    </row>
    <row r="68" spans="1:10" ht="30" customHeight="1" thickBot="1">
      <c r="A68" s="61" t="s">
        <v>30</v>
      </c>
      <c r="B68" s="62"/>
      <c r="C68" s="62"/>
      <c r="D68" s="62"/>
      <c r="E68" s="62"/>
      <c r="F68" s="62"/>
      <c r="G68" s="62"/>
      <c r="H68" s="62"/>
      <c r="I68" s="62"/>
      <c r="J68" s="63"/>
    </row>
    <row r="69" spans="1:10" ht="51" customHeight="1" thickBot="1">
      <c r="A69" s="43" t="s">
        <v>43</v>
      </c>
      <c r="B69" s="43"/>
      <c r="C69" s="43"/>
      <c r="D69" s="43"/>
      <c r="E69" s="44"/>
      <c r="F69" s="44"/>
      <c r="G69" s="44"/>
      <c r="H69" s="44"/>
      <c r="I69" s="44"/>
      <c r="J69" s="44"/>
    </row>
    <row r="70" spans="1:10" ht="29.25" customHeight="1" thickBot="1">
      <c r="A70" s="61" t="s">
        <v>23</v>
      </c>
      <c r="B70" s="62"/>
      <c r="C70" s="62"/>
      <c r="D70" s="62"/>
      <c r="E70" s="62"/>
      <c r="F70" s="62"/>
      <c r="G70" s="62"/>
      <c r="H70" s="62"/>
      <c r="I70" s="62"/>
      <c r="J70" s="63"/>
    </row>
    <row r="71" spans="1:10" ht="29.25" customHeight="1" thickBot="1">
      <c r="A71" s="43" t="s">
        <v>44</v>
      </c>
      <c r="B71" s="43"/>
      <c r="C71" s="43"/>
      <c r="D71" s="43"/>
      <c r="E71" s="44"/>
      <c r="F71" s="44"/>
      <c r="G71" s="44"/>
      <c r="H71" s="44"/>
      <c r="I71" s="44"/>
      <c r="J71" s="44"/>
    </row>
    <row r="72" spans="1:10" ht="48" customHeight="1" thickBot="1">
      <c r="A72" s="43" t="s">
        <v>45</v>
      </c>
      <c r="B72" s="43"/>
      <c r="C72" s="43"/>
      <c r="D72" s="43"/>
      <c r="E72" s="44"/>
      <c r="F72" s="44"/>
      <c r="G72" s="44"/>
      <c r="H72" s="44"/>
      <c r="I72" s="44"/>
      <c r="J72" s="44"/>
    </row>
    <row r="73" spans="1:10" ht="63" customHeight="1" thickBot="1">
      <c r="A73" s="43" t="s">
        <v>51</v>
      </c>
      <c r="B73" s="43"/>
      <c r="C73" s="43"/>
      <c r="D73" s="43"/>
      <c r="E73" s="44"/>
      <c r="F73" s="44"/>
      <c r="G73" s="44"/>
      <c r="H73" s="44"/>
      <c r="I73" s="44"/>
      <c r="J73" s="44"/>
    </row>
    <row r="74" spans="1:10" ht="39" customHeight="1" thickBot="1">
      <c r="A74" s="83" t="s">
        <v>25</v>
      </c>
      <c r="B74" s="83"/>
      <c r="C74" s="83"/>
      <c r="D74" s="83"/>
      <c r="E74" s="41">
        <f>(E71+E72+E73)*1*(8-I30)</f>
        <v>0</v>
      </c>
      <c r="F74" s="41"/>
      <c r="G74" s="41">
        <f>(G71+G72+G73)*1*(8-I30)</f>
        <v>0</v>
      </c>
      <c r="H74" s="41"/>
      <c r="I74" s="41">
        <f>(I71+I72+I73)*1*(8-I30)</f>
        <v>0</v>
      </c>
      <c r="J74" s="41"/>
    </row>
    <row r="75" spans="1:10" s="22" customFormat="1" ht="50.1" customHeight="1" thickBot="1">
      <c r="A75" s="32" t="s">
        <v>52</v>
      </c>
      <c r="B75" s="33"/>
      <c r="C75" s="33"/>
      <c r="D75" s="34"/>
      <c r="E75" s="35">
        <f>E42+E54+E66+E69+E74</f>
        <v>0</v>
      </c>
      <c r="F75" s="36"/>
      <c r="G75" s="35">
        <f t="shared" ref="G75" si="12">G42+G54+G66+G69+G74</f>
        <v>0</v>
      </c>
      <c r="H75" s="36"/>
      <c r="I75" s="35">
        <f t="shared" ref="I75" si="13">I42+I54+I66+I69+I74</f>
        <v>0</v>
      </c>
      <c r="J75" s="36"/>
    </row>
    <row r="76" spans="1:10" s="14" customFormat="1" ht="39.75" customHeight="1" thickBot="1">
      <c r="A76" s="87" t="s">
        <v>53</v>
      </c>
      <c r="B76" s="87"/>
      <c r="C76" s="87"/>
      <c r="D76" s="87"/>
      <c r="E76" s="60">
        <f>E29+E75</f>
        <v>0</v>
      </c>
      <c r="F76" s="60"/>
      <c r="G76" s="60">
        <f t="shared" ref="G76" si="14">G29+G75</f>
        <v>0</v>
      </c>
      <c r="H76" s="60"/>
      <c r="I76" s="60">
        <f t="shared" ref="I76" si="15">I29+I75</f>
        <v>0</v>
      </c>
      <c r="J76" s="60"/>
    </row>
    <row r="77" spans="1:10" ht="9.75" customHeight="1" thickTop="1">
      <c r="A77" s="26"/>
      <c r="B77" s="27"/>
      <c r="C77" s="27"/>
      <c r="D77" s="27"/>
      <c r="E77" s="27"/>
      <c r="F77" s="27"/>
      <c r="G77" s="27"/>
      <c r="H77" s="27"/>
      <c r="I77" s="28"/>
      <c r="J77" s="29"/>
    </row>
    <row r="78" spans="1:10" ht="30" customHeight="1">
      <c r="A78" s="54" t="s">
        <v>22</v>
      </c>
      <c r="B78" s="55"/>
      <c r="C78" s="55"/>
      <c r="D78" s="55"/>
      <c r="E78" s="55"/>
      <c r="F78" s="55"/>
      <c r="G78" s="55"/>
      <c r="H78" s="55"/>
      <c r="I78" s="55"/>
      <c r="J78" s="56"/>
    </row>
    <row r="79" spans="1:10" ht="32.25" customHeight="1">
      <c r="A79" s="48" t="s">
        <v>18</v>
      </c>
      <c r="B79" s="49"/>
      <c r="C79" s="49"/>
      <c r="D79" s="49"/>
      <c r="E79" s="49"/>
      <c r="F79" s="49"/>
      <c r="G79" s="49"/>
      <c r="H79" s="49"/>
      <c r="I79" s="49"/>
      <c r="J79" s="50"/>
    </row>
    <row r="80" spans="1:10" ht="44.25" customHeight="1">
      <c r="A80" s="57" t="s">
        <v>24</v>
      </c>
      <c r="B80" s="58"/>
      <c r="C80" s="58"/>
      <c r="D80" s="58"/>
      <c r="E80" s="58"/>
      <c r="F80" s="58"/>
      <c r="G80" s="58"/>
      <c r="H80" s="58"/>
      <c r="I80" s="58"/>
      <c r="J80" s="59"/>
    </row>
    <row r="81" spans="1:10" ht="9" customHeight="1">
      <c r="A81" s="51"/>
      <c r="B81" s="52"/>
      <c r="C81" s="52"/>
      <c r="D81" s="52"/>
      <c r="E81" s="52"/>
      <c r="F81" s="52"/>
      <c r="G81" s="52"/>
      <c r="H81" s="52"/>
      <c r="I81" s="52"/>
      <c r="J81" s="53"/>
    </row>
    <row r="82" spans="1:10" ht="21.75" customHeight="1">
      <c r="A82" s="45" t="s">
        <v>60</v>
      </c>
      <c r="B82" s="46"/>
      <c r="C82" s="46"/>
      <c r="D82" s="46"/>
      <c r="E82" s="46"/>
      <c r="F82" s="46"/>
      <c r="G82" s="46"/>
      <c r="H82" s="46"/>
      <c r="I82" s="46"/>
      <c r="J82" s="47"/>
    </row>
    <row r="83" spans="1:10">
      <c r="A83" s="84" t="s">
        <v>61</v>
      </c>
      <c r="B83" s="85"/>
      <c r="C83" s="85"/>
      <c r="D83" s="85"/>
      <c r="E83" s="85"/>
      <c r="F83" s="85"/>
      <c r="G83" s="85"/>
      <c r="H83" s="85"/>
      <c r="I83" s="85"/>
      <c r="J83" s="86"/>
    </row>
    <row r="84" spans="1:10" ht="31.5" customHeight="1">
      <c r="A84" s="45" t="s">
        <v>62</v>
      </c>
      <c r="B84" s="46"/>
      <c r="C84" s="46"/>
      <c r="D84" s="46"/>
      <c r="E84" s="46"/>
      <c r="F84" s="46"/>
      <c r="G84" s="46"/>
      <c r="H84" s="46"/>
      <c r="I84" s="46"/>
      <c r="J84" s="47"/>
    </row>
    <row r="85" spans="1:10" ht="33" customHeight="1">
      <c r="A85" s="45" t="s">
        <v>63</v>
      </c>
      <c r="B85" s="46"/>
      <c r="C85" s="46"/>
      <c r="D85" s="46"/>
      <c r="E85" s="46"/>
      <c r="F85" s="46"/>
      <c r="G85" s="46"/>
      <c r="H85" s="46"/>
      <c r="I85" s="46"/>
      <c r="J85" s="47"/>
    </row>
    <row r="86" spans="1:10" ht="17.25">
      <c r="A86" s="30"/>
      <c r="B86" s="27"/>
      <c r="C86" s="27"/>
      <c r="D86" s="27"/>
      <c r="E86" s="27"/>
      <c r="F86" s="27"/>
      <c r="G86" s="27"/>
      <c r="H86" s="27"/>
      <c r="I86" s="28"/>
      <c r="J86" s="29"/>
    </row>
    <row r="87" spans="1:10" ht="27" customHeight="1">
      <c r="A87" s="80" t="s">
        <v>27</v>
      </c>
      <c r="B87" s="81"/>
      <c r="C87" s="81"/>
      <c r="D87" s="81"/>
      <c r="E87" s="81"/>
      <c r="F87" s="81"/>
      <c r="G87" s="81"/>
      <c r="H87" s="81"/>
      <c r="I87" s="81"/>
      <c r="J87" s="82"/>
    </row>
    <row r="88" spans="1:10" ht="165" customHeight="1" thickBot="1">
      <c r="A88" s="37" t="s">
        <v>54</v>
      </c>
      <c r="B88" s="38"/>
      <c r="C88" s="38"/>
      <c r="D88" s="38"/>
      <c r="E88" s="38"/>
      <c r="F88" s="38"/>
      <c r="G88" s="38"/>
      <c r="H88" s="38"/>
      <c r="I88" s="38"/>
      <c r="J88" s="39"/>
    </row>
    <row r="94" spans="1:10">
      <c r="A94" s="3" t="s">
        <v>55</v>
      </c>
      <c r="E94" s="23" t="s">
        <v>56</v>
      </c>
      <c r="F94" s="24"/>
      <c r="G94" s="24"/>
      <c r="I94" s="3"/>
    </row>
    <row r="129" ht="22.5" customHeight="1"/>
    <row r="130" ht="8.25" customHeight="1"/>
  </sheetData>
  <mergeCells count="194">
    <mergeCell ref="I73:J73"/>
    <mergeCell ref="A11:J11"/>
    <mergeCell ref="A14:J14"/>
    <mergeCell ref="A15:C15"/>
    <mergeCell ref="G15:I15"/>
    <mergeCell ref="A16:C16"/>
    <mergeCell ref="D16:F16"/>
    <mergeCell ref="A17:J17"/>
    <mergeCell ref="A18:D18"/>
    <mergeCell ref="E19:F19"/>
    <mergeCell ref="E18:F18"/>
    <mergeCell ref="G18:H18"/>
    <mergeCell ref="I18:J18"/>
    <mergeCell ref="I19:J19"/>
    <mergeCell ref="A19:D19"/>
    <mergeCell ref="G19:H19"/>
    <mergeCell ref="G33:H33"/>
    <mergeCell ref="I33:J33"/>
    <mergeCell ref="I42:J42"/>
    <mergeCell ref="E36:F36"/>
    <mergeCell ref="G36:H36"/>
    <mergeCell ref="I36:J36"/>
    <mergeCell ref="E34:F34"/>
    <mergeCell ref="G34:H34"/>
    <mergeCell ref="I34:J34"/>
    <mergeCell ref="A37:J37"/>
    <mergeCell ref="A31:J31"/>
    <mergeCell ref="A32:J32"/>
    <mergeCell ref="E33:F33"/>
    <mergeCell ref="I1:J1"/>
    <mergeCell ref="I40:J40"/>
    <mergeCell ref="G24:H24"/>
    <mergeCell ref="I24:J24"/>
    <mergeCell ref="A27:D27"/>
    <mergeCell ref="E27:F27"/>
    <mergeCell ref="G27:H27"/>
    <mergeCell ref="A38:D38"/>
    <mergeCell ref="E38:F38"/>
    <mergeCell ref="G38:H38"/>
    <mergeCell ref="A33:D33"/>
    <mergeCell ref="A34:D34"/>
    <mergeCell ref="A35:H35"/>
    <mergeCell ref="A36:D36"/>
    <mergeCell ref="A21:D21"/>
    <mergeCell ref="E21:F21"/>
    <mergeCell ref="G21:H21"/>
    <mergeCell ref="A41:J41"/>
    <mergeCell ref="G42:H42"/>
    <mergeCell ref="A39:H39"/>
    <mergeCell ref="A40:D40"/>
    <mergeCell ref="E40:F40"/>
    <mergeCell ref="G40:H40"/>
    <mergeCell ref="A2:J2"/>
    <mergeCell ref="A3:C3"/>
    <mergeCell ref="A4:J4"/>
    <mergeCell ref="A9:J9"/>
    <mergeCell ref="G12:J12"/>
    <mergeCell ref="G16:J16"/>
    <mergeCell ref="I38:J38"/>
    <mergeCell ref="G20:H20"/>
    <mergeCell ref="I20:J20"/>
    <mergeCell ref="A29:D29"/>
    <mergeCell ref="E29:F29"/>
    <mergeCell ref="G29:H29"/>
    <mergeCell ref="I29:J29"/>
    <mergeCell ref="A20:D20"/>
    <mergeCell ref="E20:F20"/>
    <mergeCell ref="A30:H30"/>
    <mergeCell ref="A24:D24"/>
    <mergeCell ref="E24:F24"/>
    <mergeCell ref="A43:J43"/>
    <mergeCell ref="A44:J44"/>
    <mergeCell ref="A87:J87"/>
    <mergeCell ref="A42:D42"/>
    <mergeCell ref="E42:F42"/>
    <mergeCell ref="A69:D69"/>
    <mergeCell ref="E69:F69"/>
    <mergeCell ref="G69:H69"/>
    <mergeCell ref="I69:J69"/>
    <mergeCell ref="A74:D74"/>
    <mergeCell ref="A70:J70"/>
    <mergeCell ref="A71:D71"/>
    <mergeCell ref="E71:F71"/>
    <mergeCell ref="G71:H71"/>
    <mergeCell ref="A83:J83"/>
    <mergeCell ref="A76:D76"/>
    <mergeCell ref="I72:J72"/>
    <mergeCell ref="I74:J74"/>
    <mergeCell ref="G74:H74"/>
    <mergeCell ref="G76:H76"/>
    <mergeCell ref="I76:J76"/>
    <mergeCell ref="G72:H72"/>
    <mergeCell ref="E73:F73"/>
    <mergeCell ref="G73:H73"/>
    <mergeCell ref="I21:J21"/>
    <mergeCell ref="A22:D22"/>
    <mergeCell ref="E22:F22"/>
    <mergeCell ref="G22:H22"/>
    <mergeCell ref="I22:J22"/>
    <mergeCell ref="A23:D23"/>
    <mergeCell ref="E23:F23"/>
    <mergeCell ref="G23:H23"/>
    <mergeCell ref="I23:J23"/>
    <mergeCell ref="I27:J27"/>
    <mergeCell ref="A28:D28"/>
    <mergeCell ref="E28:F28"/>
    <mergeCell ref="G28:H28"/>
    <mergeCell ref="I28:J28"/>
    <mergeCell ref="A25:D25"/>
    <mergeCell ref="E25:F25"/>
    <mergeCell ref="G25:H25"/>
    <mergeCell ref="I25:J25"/>
    <mergeCell ref="A26:D26"/>
    <mergeCell ref="E26:F26"/>
    <mergeCell ref="G26:H26"/>
    <mergeCell ref="I26:J26"/>
    <mergeCell ref="I45:J45"/>
    <mergeCell ref="A46:D46"/>
    <mergeCell ref="E46:F46"/>
    <mergeCell ref="G46:H46"/>
    <mergeCell ref="I46:J46"/>
    <mergeCell ref="A47:H47"/>
    <mergeCell ref="A48:D48"/>
    <mergeCell ref="E48:F48"/>
    <mergeCell ref="G48:H48"/>
    <mergeCell ref="I48:J48"/>
    <mergeCell ref="A45:D45"/>
    <mergeCell ref="E45:F45"/>
    <mergeCell ref="G45:H45"/>
    <mergeCell ref="A49:J49"/>
    <mergeCell ref="A50:D50"/>
    <mergeCell ref="E50:F50"/>
    <mergeCell ref="G50:H50"/>
    <mergeCell ref="I50:J50"/>
    <mergeCell ref="A51:H51"/>
    <mergeCell ref="A52:D52"/>
    <mergeCell ref="E52:F52"/>
    <mergeCell ref="G52:H52"/>
    <mergeCell ref="I52:J52"/>
    <mergeCell ref="A53:J53"/>
    <mergeCell ref="A54:D54"/>
    <mergeCell ref="E54:F54"/>
    <mergeCell ref="G54:H54"/>
    <mergeCell ref="I54:J54"/>
    <mergeCell ref="A55:J55"/>
    <mergeCell ref="A56:J56"/>
    <mergeCell ref="A57:D57"/>
    <mergeCell ref="E57:F57"/>
    <mergeCell ref="G57:H57"/>
    <mergeCell ref="I57:J57"/>
    <mergeCell ref="A58:D58"/>
    <mergeCell ref="E58:F58"/>
    <mergeCell ref="G58:H58"/>
    <mergeCell ref="I58:J58"/>
    <mergeCell ref="A59:H59"/>
    <mergeCell ref="A60:D60"/>
    <mergeCell ref="E60:F60"/>
    <mergeCell ref="G60:H60"/>
    <mergeCell ref="I60:J60"/>
    <mergeCell ref="A65:J65"/>
    <mergeCell ref="A61:J61"/>
    <mergeCell ref="A62:D62"/>
    <mergeCell ref="E62:F62"/>
    <mergeCell ref="G62:H62"/>
    <mergeCell ref="I62:J62"/>
    <mergeCell ref="A63:H63"/>
    <mergeCell ref="A64:D64"/>
    <mergeCell ref="E64:F64"/>
    <mergeCell ref="G64:H64"/>
    <mergeCell ref="I64:J64"/>
    <mergeCell ref="A75:D75"/>
    <mergeCell ref="E75:F75"/>
    <mergeCell ref="G75:H75"/>
    <mergeCell ref="I75:J75"/>
    <mergeCell ref="A88:J88"/>
    <mergeCell ref="A66:D66"/>
    <mergeCell ref="E66:F66"/>
    <mergeCell ref="G66:H66"/>
    <mergeCell ref="I66:J66"/>
    <mergeCell ref="A67:J67"/>
    <mergeCell ref="A72:D72"/>
    <mergeCell ref="E72:F72"/>
    <mergeCell ref="A85:J85"/>
    <mergeCell ref="A79:J79"/>
    <mergeCell ref="E74:F74"/>
    <mergeCell ref="A84:J84"/>
    <mergeCell ref="A82:J82"/>
    <mergeCell ref="A81:J81"/>
    <mergeCell ref="A78:J78"/>
    <mergeCell ref="A80:J80"/>
    <mergeCell ref="E76:F76"/>
    <mergeCell ref="I71:J71"/>
    <mergeCell ref="A68:J68"/>
    <mergeCell ref="A73:D73"/>
  </mergeCells>
  <pageMargins left="0.24" right="0.24" top="0.25" bottom="0.22" header="0.2" footer="0.2"/>
  <pageSetup paperSize="9" scale="3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KL</vt:lpstr>
    </vt:vector>
  </TitlesOfParts>
  <Company>FNOL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Dočkal Pavel, Ing.</cp:lastModifiedBy>
  <cp:lastPrinted>2024-06-25T08:50:32Z</cp:lastPrinted>
  <dcterms:created xsi:type="dcterms:W3CDTF">2016-05-04T05:30:34Z</dcterms:created>
  <dcterms:modified xsi:type="dcterms:W3CDTF">2024-06-26T07:37:10Z</dcterms:modified>
</cp:coreProperties>
</file>