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O:\1-OVZ\2025 Zadávací dokumentace\VZMR\VZ-2025-000242 - Průtokoměry kyslíku a regulátory podtlaku s bezpečnostními lahvemi proti přesátí\00 podklady\"/>
    </mc:Choice>
  </mc:AlternateContent>
  <xr:revisionPtr revIDLastSave="0" documentId="13_ncr:1_{343D81EC-D32C-4358-9292-66DCB2E22FB3}" xr6:coauthVersionLast="36" xr6:coauthVersionMax="36" xr10:uidLastSave="{00000000-0000-0000-0000-000000000000}"/>
  <bookViews>
    <workbookView xWindow="13365" yWindow="-180" windowWidth="15465" windowHeight="12945" xr2:uid="{00000000-000D-0000-FFFF-FFFF00000000}"/>
  </bookViews>
  <sheets>
    <sheet name="KL" sheetId="1" r:id="rId1"/>
  </sheets>
  <calcPr calcId="191029"/>
</workbook>
</file>

<file path=xl/calcChain.xml><?xml version="1.0" encoding="utf-8"?>
<calcChain xmlns="http://schemas.openxmlformats.org/spreadsheetml/2006/main">
  <c r="G60" i="1" l="1"/>
  <c r="I60" i="1"/>
  <c r="E60" i="1"/>
  <c r="G25" i="1"/>
  <c r="I25" i="1"/>
  <c r="E25" i="1"/>
  <c r="G59" i="1"/>
  <c r="I59" i="1"/>
  <c r="E59" i="1"/>
  <c r="I48" i="1"/>
  <c r="G48" i="1"/>
  <c r="E48" i="1"/>
  <c r="I44" i="1"/>
  <c r="G44" i="1"/>
  <c r="E44" i="1"/>
  <c r="G50" i="1" l="1"/>
  <c r="I50" i="1"/>
  <c r="E50" i="1"/>
  <c r="I38" i="1"/>
  <c r="G38" i="1"/>
  <c r="E38" i="1"/>
  <c r="I24" i="1"/>
  <c r="G24" i="1"/>
  <c r="E24" i="1"/>
  <c r="I22" i="1"/>
  <c r="G22" i="1"/>
  <c r="E22" i="1"/>
  <c r="I20" i="1"/>
  <c r="G20" i="1"/>
  <c r="E20" i="1"/>
  <c r="I36" i="1" l="1"/>
  <c r="G36" i="1"/>
  <c r="E36" i="1"/>
  <c r="I32" i="1"/>
  <c r="G32" i="1"/>
  <c r="E32" i="1"/>
  <c r="I58" i="1" l="1"/>
  <c r="G58" i="1"/>
  <c r="E58" i="1"/>
</calcChain>
</file>

<file path=xl/sharedStrings.xml><?xml version="1.0" encoding="utf-8"?>
<sst xmlns="http://schemas.openxmlformats.org/spreadsheetml/2006/main" count="72" uniqueCount="57">
  <si>
    <t>Krycí list nabídkové ceny</t>
  </si>
  <si>
    <t>Veřejná zakázka:</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</si>
  <si>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</si>
  <si>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</si>
  <si>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</si>
  <si>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</si>
  <si>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</si>
  <si>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</si>
  <si>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</si>
  <si>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</si>
  <si>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</si>
  <si>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</si>
  <si>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</si>
  <si>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Délka záruky v letech (zadavatel požaduje délku záruky min. 2 roky)</t>
  </si>
  <si>
    <t>roky / let</t>
  </si>
  <si>
    <t>rok</t>
  </si>
  <si>
    <r>
      <t xml:space="preserve">Četnost periodických BTK </t>
    </r>
    <r>
      <rPr>
        <b/>
        <vertAlign val="superscript"/>
        <sz val="11"/>
        <color theme="1"/>
        <rFont val="Calibri"/>
        <family val="2"/>
        <charset val="238"/>
        <scheme val="minor"/>
      </rPr>
      <t>1</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</si>
  <si>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</si>
  <si>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</si>
  <si>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t xml:space="preserve">Četnost pravidelných servisních zásahů </t>
    </r>
    <r>
      <rPr>
        <b/>
        <vertAlign val="superscript"/>
        <sz val="11"/>
        <color theme="1"/>
        <rFont val="Calibri"/>
        <family val="2"/>
        <charset val="238"/>
        <scheme val="minor"/>
      </rPr>
      <t>4</t>
    </r>
  </si>
  <si>
    <t>Celková náklady na pořízení a servisní náklady dle tohoto krycího listu nabídkové ceny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</si>
  <si>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</si>
  <si>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Příloha č. 1</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</si>
  <si>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</si>
  <si>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Modelové servisní náklady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</si>
  <si>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</si>
  <si>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</si>
  <si>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t>Účastník:</t>
  </si>
  <si>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</si>
  <si>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</si>
  <si>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</si>
  <si>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</si>
  <si>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r>
  </si>
  <si>
    <t xml:space="preserve">Pořizovací náklady </t>
  </si>
  <si>
    <t>Zadavatel: Fakultní nemocnice Olomouc, Zdravotníků 248/7, 779 00 Olomouc</t>
  </si>
  <si>
    <t xml:space="preserve">Náklady na instruktáž personálu dle zákona o zdavotnických prostředcích 375/2022 Sb. </t>
  </si>
  <si>
    <t xml:space="preserve">Cena za 1 kus regulátoru podtlaku </t>
  </si>
  <si>
    <t xml:space="preserve">Cena za 1 kus průtokoměru kyslíku </t>
  </si>
  <si>
    <t xml:space="preserve">Cena za 1 kus bezpečnostní lahve proti přesátí k regulátorům podtlaku </t>
  </si>
  <si>
    <t>Náklady na jednotlivé periodické BTK (bezpečnostně-technické kontroly) - tyto částky za jednotlivé periodické BTK účastník uvede v návrhu smlouvy (článek VI. Cena a platební podmínky s odkazem na přílohu č. 1)</t>
  </si>
  <si>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servisní smlouvy (článek VI. Cena a platební podmínky s odkazem na přílohu č. 1) </t>
    </r>
    <r>
      <rPr>
        <b/>
        <i/>
        <vertAlign val="superscript"/>
        <sz val="11"/>
        <color theme="1"/>
        <rFont val="Calibri"/>
        <family val="2"/>
        <charset val="238"/>
        <scheme val="minor"/>
      </rPr>
      <t>3</t>
    </r>
  </si>
  <si>
    <t xml:space="preserve">Náklady na instruktáž personálu dle zákona o zdravotnických prostředcích - Náklady na případnou další jednotlivou instruktáž personálu mimo první bezplatné proškolení  personálu FNOL dle zákona o zdravotnických prostředcích č. 375/2022 Sb.  (článek VI. Cena a platební podmínky s odkazem na přílohu č. 1) </t>
  </si>
  <si>
    <t>Hodinová sazba servisního technika - tyto částky účastník uvede v návrhu servisní smlouvy (článek VI. Cena a platební podmínky s odkazem na přílohu č. 1)</t>
  </si>
  <si>
    <r>
      <t>Náklady na zaslání (poštovné) stanovující konečnou sazbu, za kterou bude účtována 1 zásilka, včetně balného a dalších případných položek spojených s tímto úkonem, obsahující předmět servisu zaslaná od poskytovatele na adresu objednavatele - tyto částky účastník uvede v návrhu servisní smlouvy</t>
    </r>
    <r>
      <rPr>
        <b/>
        <sz val="11"/>
        <rFont val="Calibri"/>
        <family val="2"/>
        <charset val="238"/>
        <scheme val="minor"/>
      </rPr>
      <t xml:space="preserve"> (článek VI. Cena a platební podmínky s odkazem na přílohu č. 1)</t>
    </r>
  </si>
  <si>
    <t>Náklady na dopravu (1 návštěva) v souvislosti s příjezdem servisního technika na pracoviště, zahrnující kilometrovné, čás strávený na cestě, apod.)  tyto částky účastník uvede v návrhu servisní smlouvy (článek VI. Cena a platební podmínky s odkazem na přílohu č. 1)</t>
  </si>
  <si>
    <t xml:space="preserve">Cena za 231 kusů průtokoměrů kyslíku </t>
  </si>
  <si>
    <t xml:space="preserve">Cena za 14 kusů regulátorů podtlaku </t>
  </si>
  <si>
    <t xml:space="preserve">Cena za 14 kusů bezpečnostních lahví proti přesátí k regulátorům podtlaku </t>
  </si>
  <si>
    <t xml:space="preserve">Celková nabídková cena za 259 kusů nabídnutého přístroje, zařízení </t>
  </si>
  <si>
    <t>Pravidelné servisní náklady - 231 kusů</t>
  </si>
  <si>
    <t>Pravidelné servisní náklady - 14 kusů</t>
  </si>
  <si>
    <t>VZ-2025-000242 - "Průtokoměry kyslíku a regulátory podtlaku s bezpečnostními lahvemi proti přesátí"</t>
  </si>
  <si>
    <t xml:space="preserve">Pravidelné servisní náklady - 1 ks průtokoměru kyslíku </t>
  </si>
  <si>
    <t>Pravidelné servisní náklady - 1 ks regulátoru podtlaku</t>
  </si>
  <si>
    <t>CELKOVÉ POZÁRUČNÍ SERVISNÍ NÁKLADY - Pravidelné servisní náklady, náklady na případnou další instruktáž  a modelové servisní náklady</t>
  </si>
  <si>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</si>
  <si>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(Po dobu záruky budou pravidelné servisní zásahy prováděny zdarma)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</si>
</sst>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sz val="14"/>
      <color theme="1"/>
      <name val="Calibri"/>
      <family val="2"/>
      <charset val="238"/>
      <scheme val="minor"/>
    </font>
    <font>
      <b/>
      <sz val="16"/>
      <color theme="1"/>
      <name val="Calibri"/>
      <family val="2"/>
      <charset val="238"/>
      <scheme val="minor"/>
    </font>
    <font>
      <b/>
      <sz val="11"/>
      <name val="Calibri"/>
      <family val="2"/>
      <charset val="238"/>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3" tint="0.79998168889431442"/>
        <bgColor indexed="64"/>
      </patternFill>
    </fill>
  </fills>
  <borders count="26">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97">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7" fillId="0" borderId="0" xfId="0" applyFont="1" applyAlignment="1">
      <alignment vertical="center"/>
    </xf>
    <xf numFmtId="0" fontId="15" fillId="0" borderId="0" xfId="0" applyFont="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2" fillId="0" borderId="0" xfId="0" applyFont="1" applyAlignment="1">
      <alignment vertical="center"/>
    </xf>
    <xf numFmtId="0" fontId="6" fillId="4" borderId="0" xfId="2" applyFont="1" applyFill="1" applyBorder="1" applyAlignment="1">
      <alignment vertical="center"/>
    </xf>
    <xf numFmtId="0" fontId="2" fillId="4" borderId="17" xfId="0" applyFont="1" applyFill="1" applyBorder="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 fillId="0" borderId="0" xfId="0" applyFont="1" applyAlignment="1">
      <alignment vertical="center"/>
    </xf>
    <xf numFmtId="0" fontId="0" fillId="0" borderId="0" xfId="0" applyBorder="1" applyAlignment="1">
      <alignment vertical="center"/>
    </xf>
    <xf numFmtId="0" fontId="2" fillId="0" borderId="17" xfId="0" applyFont="1" applyBorder="1" applyAlignment="1">
      <alignment horizontal="center" vertical="center"/>
    </xf>
    <xf numFmtId="0" fontId="19" fillId="8" borderId="19"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20" xfId="0" applyFont="1" applyFill="1" applyBorder="1" applyAlignment="1">
      <alignment horizontal="left" vertical="center" wrapText="1"/>
    </xf>
    <xf numFmtId="44" fontId="2" fillId="0" borderId="19" xfId="1" applyFont="1" applyFill="1" applyBorder="1" applyAlignment="1">
      <alignment horizontal="center" vertical="center"/>
    </xf>
    <xf numFmtId="44" fontId="2" fillId="0" borderId="20" xfId="1" applyFont="1" applyFill="1" applyBorder="1" applyAlignment="1">
      <alignment horizontal="center" vertical="center"/>
    </xf>
    <xf numFmtId="0" fontId="21" fillId="6" borderId="17" xfId="0" applyFont="1" applyFill="1" applyBorder="1" applyAlignment="1">
      <alignment horizontal="left" vertical="center" wrapText="1"/>
    </xf>
    <xf numFmtId="44" fontId="2" fillId="0" borderId="17" xfId="1" applyFont="1" applyFill="1" applyBorder="1" applyAlignment="1">
      <alignment horizontal="center" vertical="center"/>
    </xf>
    <xf numFmtId="0" fontId="0" fillId="3" borderId="17" xfId="0" applyFill="1" applyBorder="1" applyAlignment="1">
      <alignment horizontal="center" vertical="center"/>
    </xf>
    <xf numFmtId="0" fontId="2" fillId="0" borderId="17" xfId="0" applyFont="1" applyFill="1" applyBorder="1" applyAlignment="1">
      <alignment horizontal="left" vertical="center" wrapText="1"/>
    </xf>
    <xf numFmtId="44" fontId="2" fillId="4" borderId="17" xfId="1" applyFont="1" applyFill="1" applyBorder="1" applyAlignment="1">
      <alignment horizontal="center" vertical="center"/>
    </xf>
    <xf numFmtId="44" fontId="10" fillId="4" borderId="17" xfId="1" applyFont="1" applyFill="1" applyBorder="1" applyAlignment="1">
      <alignment horizontal="center" vertical="center"/>
    </xf>
    <xf numFmtId="0" fontId="2" fillId="0" borderId="17" xfId="0" applyFont="1" applyBorder="1" applyAlignment="1">
      <alignment horizontal="left" vertical="center"/>
    </xf>
    <xf numFmtId="0" fontId="2" fillId="7" borderId="17"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16" xfId="0" applyFont="1" applyFill="1" applyBorder="1" applyAlignment="1">
      <alignment horizontal="left" vertical="center"/>
    </xf>
    <xf numFmtId="0" fontId="2" fillId="0" borderId="20" xfId="0" applyFont="1" applyFill="1" applyBorder="1" applyAlignment="1">
      <alignment horizontal="left" vertical="center"/>
    </xf>
    <xf numFmtId="44" fontId="2" fillId="4" borderId="19" xfId="1" applyFont="1" applyFill="1" applyBorder="1" applyAlignment="1">
      <alignment horizontal="center" vertical="center"/>
    </xf>
    <xf numFmtId="44" fontId="2" fillId="4" borderId="20" xfId="1" applyFont="1" applyFill="1" applyBorder="1" applyAlignment="1">
      <alignment horizontal="center" vertical="center"/>
    </xf>
    <xf numFmtId="44" fontId="10" fillId="4" borderId="19" xfId="1" applyFont="1" applyFill="1" applyBorder="1" applyAlignment="1">
      <alignment horizontal="center" vertical="center"/>
    </xf>
    <xf numFmtId="44" fontId="10" fillId="4" borderId="20" xfId="1" applyFont="1" applyFill="1" applyBorder="1" applyAlignment="1">
      <alignment horizontal="center" vertical="center"/>
    </xf>
    <xf numFmtId="44" fontId="10" fillId="0" borderId="19" xfId="2" applyNumberFormat="1" applyFont="1" applyFill="1" applyBorder="1" applyAlignment="1">
      <alignment horizontal="center" vertical="center"/>
    </xf>
    <xf numFmtId="0" fontId="0" fillId="0" borderId="20" xfId="0" applyBorder="1" applyAlignment="1">
      <alignment horizontal="center" vertical="center"/>
    </xf>
    <xf numFmtId="0" fontId="2" fillId="0" borderId="17" xfId="0" applyFont="1" applyBorder="1" applyAlignment="1">
      <alignment horizontal="left" vertical="center" wrapText="1"/>
    </xf>
    <xf numFmtId="0" fontId="10" fillId="3" borderId="17" xfId="2" applyFont="1" applyFill="1" applyBorder="1" applyAlignment="1">
      <alignment horizontal="center" vertical="center"/>
    </xf>
    <xf numFmtId="0" fontId="2" fillId="2" borderId="17" xfId="0" applyFont="1" applyFill="1" applyBorder="1" applyAlignment="1">
      <alignment horizontal="left" vertical="center" wrapText="1"/>
    </xf>
    <xf numFmtId="0" fontId="0" fillId="0" borderId="17" xfId="0" applyBorder="1" applyAlignment="1">
      <alignment horizontal="center" vertical="center"/>
    </xf>
    <xf numFmtId="0" fontId="0" fillId="0" borderId="0" xfId="0" applyAlignment="1">
      <alignment horizontal="left" vertical="center" wrapText="1"/>
    </xf>
    <xf numFmtId="0" fontId="0" fillId="7" borderId="0" xfId="0" applyFill="1" applyAlignment="1">
      <alignment horizontal="left" vertical="center" wrapText="1"/>
    </xf>
    <xf numFmtId="0" fontId="13" fillId="3" borderId="19" xfId="2" applyFont="1" applyFill="1" applyBorder="1" applyAlignment="1">
      <alignment horizontal="center" vertical="center"/>
    </xf>
    <xf numFmtId="0" fontId="13" fillId="3" borderId="16" xfId="2" applyFont="1" applyFill="1" applyBorder="1" applyAlignment="1">
      <alignment horizontal="center" vertical="center"/>
    </xf>
    <xf numFmtId="0" fontId="13" fillId="3" borderId="20" xfId="2" applyFont="1" applyFill="1" applyBorder="1" applyAlignment="1">
      <alignment horizontal="center" vertical="center"/>
    </xf>
    <xf numFmtId="0" fontId="0" fillId="6" borderId="0" xfId="0" applyFill="1" applyAlignment="1">
      <alignment horizontal="center" vertical="center"/>
    </xf>
    <xf numFmtId="0" fontId="0" fillId="2" borderId="0" xfId="0" applyFill="1" applyAlignment="1">
      <alignment horizontal="left" vertical="center" wrapText="1"/>
    </xf>
    <xf numFmtId="0" fontId="0" fillId="5" borderId="0" xfId="0" applyFill="1" applyAlignment="1">
      <alignment horizontal="left" vertical="center" wrapText="1"/>
    </xf>
    <xf numFmtId="0" fontId="22" fillId="4" borderId="0" xfId="0" applyFont="1" applyFill="1" applyAlignment="1">
      <alignment horizontal="center" vertical="center"/>
    </xf>
    <xf numFmtId="0" fontId="2" fillId="5" borderId="17" xfId="0" applyFont="1" applyFill="1" applyBorder="1" applyAlignment="1">
      <alignment horizontal="left" vertical="center" wrapText="1"/>
    </xf>
    <xf numFmtId="0" fontId="0" fillId="0" borderId="0" xfId="0" applyAlignment="1">
      <alignment horizontal="left" vertical="center"/>
    </xf>
    <xf numFmtId="0" fontId="19" fillId="0" borderId="17" xfId="0" applyFont="1" applyBorder="1" applyAlignment="1">
      <alignment horizontal="left" vertical="center" wrapText="1"/>
    </xf>
    <xf numFmtId="0" fontId="20" fillId="0" borderId="4" xfId="2" applyFont="1" applyBorder="1" applyAlignment="1">
      <alignment vertical="center"/>
    </xf>
    <xf numFmtId="0" fontId="0" fillId="0" borderId="5" xfId="0" applyBorder="1" applyAlignment="1">
      <alignment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8" fillId="0" borderId="9"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8" xfId="2" applyFont="1" applyBorder="1" applyAlignment="1">
      <alignment horizontal="center" vertical="center" wrapText="1"/>
    </xf>
    <xf numFmtId="0" fontId="3" fillId="4" borderId="9" xfId="2" applyFill="1" applyBorder="1" applyAlignment="1">
      <alignment vertical="center"/>
    </xf>
    <xf numFmtId="0" fontId="3" fillId="4" borderId="1" xfId="2" applyFill="1" applyBorder="1" applyAlignment="1">
      <alignment vertical="center"/>
    </xf>
    <xf numFmtId="0" fontId="3" fillId="4" borderId="8" xfId="2" applyFill="1" applyBorder="1" applyAlignment="1">
      <alignment vertical="center"/>
    </xf>
    <xf numFmtId="0" fontId="6" fillId="4" borderId="11" xfId="2" applyFont="1" applyFill="1" applyBorder="1" applyAlignment="1">
      <alignment horizontal="left" vertical="center"/>
    </xf>
    <xf numFmtId="0" fontId="6" fillId="4" borderId="15" xfId="2" applyFont="1" applyFill="1" applyBorder="1" applyAlignment="1">
      <alignment horizontal="left" vertical="center"/>
    </xf>
    <xf numFmtId="0" fontId="3" fillId="4" borderId="21" xfId="2" applyFill="1" applyBorder="1" applyAlignment="1">
      <alignment horizontal="left" vertical="center"/>
    </xf>
    <xf numFmtId="0" fontId="3" fillId="4" borderId="22" xfId="2" applyFill="1" applyBorder="1" applyAlignment="1">
      <alignment horizontal="left" vertical="center"/>
    </xf>
    <xf numFmtId="0" fontId="3" fillId="4" borderId="23" xfId="2" applyFill="1" applyBorder="1" applyAlignment="1">
      <alignment horizontal="left" vertical="center"/>
    </xf>
    <xf numFmtId="0" fontId="21" fillId="3" borderId="19" xfId="0" applyFont="1" applyFill="1" applyBorder="1" applyAlignment="1">
      <alignment horizontal="left" vertical="center"/>
    </xf>
    <xf numFmtId="0" fontId="21" fillId="3" borderId="16" xfId="0" applyFont="1" applyFill="1" applyBorder="1" applyAlignment="1">
      <alignment horizontal="left" vertical="center"/>
    </xf>
    <xf numFmtId="0" fontId="21" fillId="3" borderId="20" xfId="0" applyFont="1" applyFill="1" applyBorder="1" applyAlignment="1">
      <alignment horizontal="lef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4" borderId="12" xfId="2" applyFill="1" applyBorder="1" applyAlignment="1">
      <alignment vertical="center"/>
    </xf>
    <xf numFmtId="0" fontId="3" fillId="4" borderId="11" xfId="2" applyFill="1" applyBorder="1" applyAlignment="1">
      <alignment vertical="center"/>
    </xf>
    <xf numFmtId="0" fontId="3" fillId="4" borderId="13" xfId="2" applyFill="1" applyBorder="1" applyAlignment="1">
      <alignment vertical="center"/>
    </xf>
    <xf numFmtId="0" fontId="3" fillId="4" borderId="14" xfId="2" applyFill="1" applyBorder="1" applyAlignment="1">
      <alignment vertical="center"/>
    </xf>
    <xf numFmtId="0" fontId="13" fillId="3" borderId="24"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25" xfId="2" applyFont="1" applyFill="1" applyBorder="1" applyAlignment="1">
      <alignment horizontal="center" vertical="center"/>
    </xf>
    <xf numFmtId="0" fontId="3" fillId="0" borderId="17" xfId="2" applyBorder="1" applyAlignment="1">
      <alignment horizontal="center" vertical="center"/>
    </xf>
  </cellXfs>
  <cellStyles count="3">
    <cellStyle name="Měna" xfId="1" builtinId="4"/>
    <cellStyle name="Normální" xfId="0" builtinId="0"/>
    <cellStyle name="normální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4"/>
  <sheetViews>
    <sheetView tabSelected="1" topLeftCell="A22" zoomScale="80" zoomScaleNormal="80" workbookViewId="0">
      <selection activeCell="M48" sqref="M48"/>
    </sheetView>
  </sheetViews>
  <sheetFormatPr defaultRowHeight="15"/>
  <cols>
    <col min="1" max="4" width="25.140625" style="3" customWidth="1"/>
    <col min="5" max="8" width="9.140625" style="3"/>
    <col min="9" max="10" width="9.140625" style="19"/>
    <col min="11" max="11" width="13.28515625" style="3" customWidth="1"/>
    <col min="12" max="16384" width="9.140625" style="3"/>
  </cols>
  <sheetData>
    <row r="1" spans="1:10">
      <c r="A1" s="1"/>
      <c r="B1" s="2"/>
      <c r="C1" s="2"/>
      <c r="D1" s="2"/>
      <c r="E1" s="2"/>
      <c r="F1" s="2"/>
      <c r="G1" s="2"/>
      <c r="H1" s="2"/>
      <c r="I1" s="65" t="s">
        <v>22</v>
      </c>
      <c r="J1" s="66"/>
    </row>
    <row r="2" spans="1:10" ht="33.75">
      <c r="A2" s="67" t="s">
        <v>0</v>
      </c>
      <c r="B2" s="68"/>
      <c r="C2" s="68"/>
      <c r="D2" s="68"/>
      <c r="E2" s="68"/>
      <c r="F2" s="68"/>
      <c r="G2" s="68"/>
      <c r="H2" s="68"/>
      <c r="I2" s="68"/>
      <c r="J2" s="69"/>
    </row>
    <row r="3" spans="1:10" ht="27" customHeight="1">
      <c r="A3" s="70" t="s">
        <v>1</v>
      </c>
      <c r="B3" s="71"/>
      <c r="C3" s="71"/>
      <c r="D3" s="22"/>
      <c r="E3" s="22"/>
      <c r="F3" s="22"/>
      <c r="G3" s="22"/>
      <c r="H3" s="22"/>
      <c r="I3" s="22"/>
      <c r="J3" s="23"/>
    </row>
    <row r="4" spans="1:10" ht="48" customHeight="1">
      <c r="A4" s="72" t="s">
        <v>51</v>
      </c>
      <c r="B4" s="73"/>
      <c r="C4" s="73"/>
      <c r="D4" s="73"/>
      <c r="E4" s="73"/>
      <c r="F4" s="73"/>
      <c r="G4" s="73"/>
      <c r="H4" s="73"/>
      <c r="I4" s="73"/>
      <c r="J4" s="74"/>
    </row>
    <row r="5" spans="1:10" ht="18">
      <c r="A5" s="4"/>
      <c r="B5" s="5"/>
      <c r="C5" s="5"/>
      <c r="D5" s="5"/>
      <c r="E5" s="5"/>
      <c r="F5" s="5"/>
      <c r="G5" s="5"/>
      <c r="H5" s="5"/>
      <c r="I5" s="5"/>
      <c r="J5" s="6"/>
    </row>
    <row r="6" spans="1:10" ht="15.75">
      <c r="A6" s="7" t="s">
        <v>34</v>
      </c>
      <c r="B6" s="8"/>
      <c r="C6" s="8"/>
      <c r="D6" s="8"/>
      <c r="E6" s="8"/>
      <c r="F6" s="8"/>
      <c r="G6" s="8"/>
      <c r="H6" s="8"/>
      <c r="I6" s="16"/>
      <c r="J6" s="17"/>
    </row>
    <row r="7" spans="1:10" ht="15.75">
      <c r="A7" s="9" t="s">
        <v>27</v>
      </c>
      <c r="B7" s="8"/>
      <c r="C7" s="8"/>
      <c r="D7" s="8"/>
      <c r="E7" s="8"/>
      <c r="F7" s="8"/>
      <c r="G7" s="8"/>
      <c r="H7" s="8"/>
      <c r="I7" s="18"/>
      <c r="J7" s="17"/>
    </row>
    <row r="8" spans="1:10">
      <c r="A8" s="10" t="s">
        <v>2</v>
      </c>
      <c r="B8" s="8"/>
      <c r="C8" s="8"/>
      <c r="D8" s="8"/>
      <c r="E8" s="8"/>
      <c r="F8" s="8"/>
      <c r="G8" s="8"/>
      <c r="H8" s="8"/>
      <c r="I8" s="18"/>
      <c r="J8" s="17"/>
    </row>
    <row r="9" spans="1:10">
      <c r="A9" s="75"/>
      <c r="B9" s="76"/>
      <c r="C9" s="76"/>
      <c r="D9" s="76"/>
      <c r="E9" s="76"/>
      <c r="F9" s="76"/>
      <c r="G9" s="76"/>
      <c r="H9" s="76"/>
      <c r="I9" s="76"/>
      <c r="J9" s="77"/>
    </row>
    <row r="10" spans="1:10">
      <c r="A10" s="10" t="s">
        <v>3</v>
      </c>
      <c r="B10" s="8"/>
      <c r="C10" s="8"/>
      <c r="D10" s="8"/>
      <c r="E10" s="8"/>
      <c r="F10" s="8"/>
      <c r="G10" s="8"/>
      <c r="H10" s="8"/>
      <c r="I10" s="18"/>
      <c r="J10" s="17"/>
    </row>
    <row r="11" spans="1:10">
      <c r="A11" s="75"/>
      <c r="B11" s="76"/>
      <c r="C11" s="76"/>
      <c r="D11" s="76"/>
      <c r="E11" s="76"/>
      <c r="F11" s="76"/>
      <c r="G11" s="76"/>
      <c r="H11" s="76"/>
      <c r="I11" s="76"/>
      <c r="J11" s="77"/>
    </row>
    <row r="12" spans="1:10">
      <c r="A12" s="10" t="s">
        <v>4</v>
      </c>
      <c r="B12" s="20"/>
      <c r="C12" s="8"/>
      <c r="D12" s="11"/>
      <c r="E12" s="8"/>
      <c r="F12" s="12" t="s">
        <v>5</v>
      </c>
      <c r="G12" s="78"/>
      <c r="H12" s="78"/>
      <c r="I12" s="78"/>
      <c r="J12" s="79"/>
    </row>
    <row r="13" spans="1:10">
      <c r="A13" s="10" t="s">
        <v>6</v>
      </c>
      <c r="B13" s="8"/>
      <c r="C13" s="8"/>
      <c r="D13" s="8"/>
      <c r="E13" s="8"/>
      <c r="F13" s="8"/>
      <c r="G13" s="8"/>
      <c r="H13" s="8"/>
      <c r="I13" s="18"/>
      <c r="J13" s="17"/>
    </row>
    <row r="14" spans="1:10">
      <c r="A14" s="75"/>
      <c r="B14" s="76"/>
      <c r="C14" s="76"/>
      <c r="D14" s="76"/>
      <c r="E14" s="76"/>
      <c r="F14" s="76"/>
      <c r="G14" s="76"/>
      <c r="H14" s="76"/>
      <c r="I14" s="76"/>
      <c r="J14" s="77"/>
    </row>
    <row r="15" spans="1:10">
      <c r="A15" s="86" t="s">
        <v>7</v>
      </c>
      <c r="B15" s="87"/>
      <c r="C15" s="87"/>
      <c r="D15" s="11" t="s">
        <v>8</v>
      </c>
      <c r="E15" s="8"/>
      <c r="F15" s="8"/>
      <c r="G15" s="88" t="s">
        <v>9</v>
      </c>
      <c r="H15" s="87"/>
      <c r="I15" s="87"/>
      <c r="J15" s="17"/>
    </row>
    <row r="16" spans="1:10" ht="15.75" thickBot="1">
      <c r="A16" s="89"/>
      <c r="B16" s="90"/>
      <c r="C16" s="90"/>
      <c r="D16" s="91"/>
      <c r="E16" s="90"/>
      <c r="F16" s="92"/>
      <c r="G16" s="80"/>
      <c r="H16" s="81"/>
      <c r="I16" s="81"/>
      <c r="J16" s="82"/>
    </row>
    <row r="17" spans="1:10" ht="21.75" customHeight="1" thickTop="1" thickBot="1">
      <c r="A17" s="93" t="s">
        <v>33</v>
      </c>
      <c r="B17" s="94"/>
      <c r="C17" s="94"/>
      <c r="D17" s="94"/>
      <c r="E17" s="94"/>
      <c r="F17" s="94"/>
      <c r="G17" s="94"/>
      <c r="H17" s="94"/>
      <c r="I17" s="94"/>
      <c r="J17" s="95"/>
    </row>
    <row r="18" spans="1:10" ht="15.75" thickBot="1">
      <c r="A18" s="96"/>
      <c r="B18" s="96"/>
      <c r="C18" s="96"/>
      <c r="D18" s="96"/>
      <c r="E18" s="50" t="s">
        <v>10</v>
      </c>
      <c r="F18" s="50"/>
      <c r="G18" s="50" t="s">
        <v>11</v>
      </c>
      <c r="H18" s="50"/>
      <c r="I18" s="50" t="s">
        <v>12</v>
      </c>
      <c r="J18" s="50"/>
    </row>
    <row r="19" spans="1:10" ht="15.75" thickBot="1">
      <c r="A19" s="40" t="s">
        <v>37</v>
      </c>
      <c r="B19" s="41"/>
      <c r="C19" s="41"/>
      <c r="D19" s="42"/>
      <c r="E19" s="43"/>
      <c r="F19" s="44"/>
      <c r="G19" s="43"/>
      <c r="H19" s="44"/>
      <c r="I19" s="45"/>
      <c r="J19" s="46"/>
    </row>
    <row r="20" spans="1:10" ht="15.75" thickBot="1">
      <c r="A20" s="40" t="s">
        <v>45</v>
      </c>
      <c r="B20" s="41"/>
      <c r="C20" s="41"/>
      <c r="D20" s="42"/>
      <c r="E20" s="47">
        <f>E19*231</f>
        <v>0</v>
      </c>
      <c r="F20" s="48"/>
      <c r="G20" s="47">
        <f>G19*231</f>
        <v>0</v>
      </c>
      <c r="H20" s="48"/>
      <c r="I20" s="47">
        <f>I19*231</f>
        <v>0</v>
      </c>
      <c r="J20" s="48"/>
    </row>
    <row r="21" spans="1:10" ht="15.75" thickBot="1">
      <c r="A21" s="40" t="s">
        <v>36</v>
      </c>
      <c r="B21" s="41"/>
      <c r="C21" s="41"/>
      <c r="D21" s="42"/>
      <c r="E21" s="43"/>
      <c r="F21" s="44"/>
      <c r="G21" s="43"/>
      <c r="H21" s="44"/>
      <c r="I21" s="45"/>
      <c r="J21" s="46"/>
    </row>
    <row r="22" spans="1:10" ht="15.75" thickBot="1">
      <c r="A22" s="40" t="s">
        <v>46</v>
      </c>
      <c r="B22" s="41"/>
      <c r="C22" s="41"/>
      <c r="D22" s="42"/>
      <c r="E22" s="47">
        <f>E21*14</f>
        <v>0</v>
      </c>
      <c r="F22" s="48"/>
      <c r="G22" s="47">
        <f>G21*14</f>
        <v>0</v>
      </c>
      <c r="H22" s="48"/>
      <c r="I22" s="47">
        <f>I21*14</f>
        <v>0</v>
      </c>
      <c r="J22" s="48"/>
    </row>
    <row r="23" spans="1:10" ht="15.75" thickBot="1">
      <c r="A23" s="40" t="s">
        <v>38</v>
      </c>
      <c r="B23" s="41"/>
      <c r="C23" s="41"/>
      <c r="D23" s="42"/>
      <c r="E23" s="43"/>
      <c r="F23" s="44"/>
      <c r="G23" s="43"/>
      <c r="H23" s="44"/>
      <c r="I23" s="45"/>
      <c r="J23" s="46"/>
    </row>
    <row r="24" spans="1:10" ht="15.75" thickBot="1">
      <c r="A24" s="40" t="s">
        <v>47</v>
      </c>
      <c r="B24" s="41"/>
      <c r="C24" s="41"/>
      <c r="D24" s="42"/>
      <c r="E24" s="47">
        <f>E23*14</f>
        <v>0</v>
      </c>
      <c r="F24" s="48"/>
      <c r="G24" s="47">
        <f>G23*14</f>
        <v>0</v>
      </c>
      <c r="H24" s="48"/>
      <c r="I24" s="47">
        <f>I23*14</f>
        <v>0</v>
      </c>
      <c r="J24" s="48"/>
    </row>
    <row r="25" spans="1:10" s="13" customFormat="1" ht="19.5" thickBot="1">
      <c r="A25" s="83" t="s">
        <v>48</v>
      </c>
      <c r="B25" s="84"/>
      <c r="C25" s="84"/>
      <c r="D25" s="85"/>
      <c r="E25" s="30">
        <f>E20+E22+E24</f>
        <v>0</v>
      </c>
      <c r="F25" s="31"/>
      <c r="G25" s="30">
        <f t="shared" ref="G25" si="0">G20+G22+G24</f>
        <v>0</v>
      </c>
      <c r="H25" s="31"/>
      <c r="I25" s="30">
        <f t="shared" ref="I25" si="1">I20+I22+I24</f>
        <v>0</v>
      </c>
      <c r="J25" s="31"/>
    </row>
    <row r="26" spans="1:10" ht="15.75" thickBot="1">
      <c r="A26" s="38" t="s">
        <v>13</v>
      </c>
      <c r="B26" s="38"/>
      <c r="C26" s="38"/>
      <c r="D26" s="38"/>
      <c r="E26" s="38"/>
      <c r="F26" s="38"/>
      <c r="G26" s="38"/>
      <c r="H26" s="38"/>
      <c r="I26" s="21"/>
      <c r="J26" s="26" t="s">
        <v>14</v>
      </c>
    </row>
    <row r="27" spans="1:10" ht="5.25" customHeight="1" thickBot="1">
      <c r="A27" s="34"/>
      <c r="B27" s="34"/>
      <c r="C27" s="34"/>
      <c r="D27" s="34"/>
      <c r="E27" s="34"/>
      <c r="F27" s="34"/>
      <c r="G27" s="34"/>
      <c r="H27" s="34"/>
      <c r="I27" s="34"/>
      <c r="J27" s="34"/>
    </row>
    <row r="28" spans="1:10" ht="18" customHeight="1" thickBot="1">
      <c r="A28" s="55" t="s">
        <v>52</v>
      </c>
      <c r="B28" s="56"/>
      <c r="C28" s="56"/>
      <c r="D28" s="56"/>
      <c r="E28" s="56"/>
      <c r="F28" s="56"/>
      <c r="G28" s="56"/>
      <c r="H28" s="56"/>
      <c r="I28" s="56"/>
      <c r="J28" s="57"/>
    </row>
    <row r="29" spans="1:10" ht="15.75" thickBot="1">
      <c r="A29" s="52"/>
      <c r="B29" s="52"/>
      <c r="C29" s="52"/>
      <c r="D29" s="52"/>
      <c r="E29" s="50" t="s">
        <v>10</v>
      </c>
      <c r="F29" s="50"/>
      <c r="G29" s="50" t="s">
        <v>11</v>
      </c>
      <c r="H29" s="50"/>
      <c r="I29" s="50" t="s">
        <v>12</v>
      </c>
      <c r="J29" s="50"/>
    </row>
    <row r="30" spans="1:10" ht="32.25" customHeight="1" thickBot="1">
      <c r="A30" s="49" t="s">
        <v>39</v>
      </c>
      <c r="B30" s="49"/>
      <c r="C30" s="49"/>
      <c r="D30" s="49"/>
      <c r="E30" s="36"/>
      <c r="F30" s="36"/>
      <c r="G30" s="36"/>
      <c r="H30" s="36"/>
      <c r="I30" s="37"/>
      <c r="J30" s="37"/>
    </row>
    <row r="31" spans="1:10" ht="18" thickBot="1">
      <c r="A31" s="38" t="s">
        <v>16</v>
      </c>
      <c r="B31" s="38"/>
      <c r="C31" s="38"/>
      <c r="D31" s="38"/>
      <c r="E31" s="38"/>
      <c r="F31" s="38"/>
      <c r="G31" s="38"/>
      <c r="H31" s="38"/>
      <c r="I31" s="21"/>
      <c r="J31" s="26" t="s">
        <v>15</v>
      </c>
    </row>
    <row r="32" spans="1:10" ht="32.25" customHeight="1" thickBot="1">
      <c r="A32" s="51" t="s">
        <v>55</v>
      </c>
      <c r="B32" s="51"/>
      <c r="C32" s="51"/>
      <c r="D32" s="51"/>
      <c r="E32" s="33">
        <f>E30*(8-I26)*I31</f>
        <v>0</v>
      </c>
      <c r="F32" s="33"/>
      <c r="G32" s="33">
        <f>G30*(8-I26)*I31</f>
        <v>0</v>
      </c>
      <c r="H32" s="33"/>
      <c r="I32" s="33">
        <f>I30*(8-I26)*I31</f>
        <v>0</v>
      </c>
      <c r="J32" s="33"/>
    </row>
    <row r="33" spans="1:13" ht="6" customHeight="1" thickBot="1">
      <c r="A33" s="34"/>
      <c r="B33" s="34"/>
      <c r="C33" s="34"/>
      <c r="D33" s="34"/>
      <c r="E33" s="34"/>
      <c r="F33" s="34"/>
      <c r="G33" s="34"/>
      <c r="H33" s="34"/>
      <c r="I33" s="34"/>
      <c r="J33" s="34"/>
    </row>
    <row r="34" spans="1:13" ht="47.25" customHeight="1" thickBot="1">
      <c r="A34" s="35" t="s">
        <v>40</v>
      </c>
      <c r="B34" s="35"/>
      <c r="C34" s="35"/>
      <c r="D34" s="35"/>
      <c r="E34" s="36"/>
      <c r="F34" s="36"/>
      <c r="G34" s="36"/>
      <c r="H34" s="36"/>
      <c r="I34" s="37"/>
      <c r="J34" s="37"/>
    </row>
    <row r="35" spans="1:13" ht="18" thickBot="1">
      <c r="A35" s="38" t="s">
        <v>19</v>
      </c>
      <c r="B35" s="38"/>
      <c r="C35" s="38"/>
      <c r="D35" s="38"/>
      <c r="E35" s="38"/>
      <c r="F35" s="38"/>
      <c r="G35" s="38"/>
      <c r="H35" s="38"/>
      <c r="I35" s="21"/>
      <c r="J35" s="26" t="s">
        <v>15</v>
      </c>
    </row>
    <row r="36" spans="1:13" ht="33.75" customHeight="1" thickBot="1">
      <c r="A36" s="39" t="s">
        <v>56</v>
      </c>
      <c r="B36" s="39"/>
      <c r="C36" s="39"/>
      <c r="D36" s="39"/>
      <c r="E36" s="33">
        <f>E34*(8-I26)*I35</f>
        <v>0</v>
      </c>
      <c r="F36" s="33"/>
      <c r="G36" s="33">
        <f>G34*(8-I26)*I35</f>
        <v>0</v>
      </c>
      <c r="H36" s="33"/>
      <c r="I36" s="33">
        <f>I34*(8-I26)*I35</f>
        <v>0</v>
      </c>
      <c r="J36" s="33"/>
    </row>
    <row r="37" spans="1:13" ht="5.25" customHeight="1" thickBot="1">
      <c r="A37" s="34"/>
      <c r="B37" s="34"/>
      <c r="C37" s="34"/>
      <c r="D37" s="34"/>
      <c r="E37" s="34"/>
      <c r="F37" s="34"/>
      <c r="G37" s="34"/>
      <c r="H37" s="34"/>
      <c r="I37" s="34"/>
      <c r="J37" s="34"/>
    </row>
    <row r="38" spans="1:13" ht="30" customHeight="1" thickBot="1">
      <c r="A38" s="32" t="s">
        <v>49</v>
      </c>
      <c r="B38" s="32"/>
      <c r="C38" s="32"/>
      <c r="D38" s="32"/>
      <c r="E38" s="33">
        <f>(E32+E36)*231</f>
        <v>0</v>
      </c>
      <c r="F38" s="33"/>
      <c r="G38" s="30">
        <f>(G32+G36)*231</f>
        <v>0</v>
      </c>
      <c r="H38" s="31"/>
      <c r="I38" s="30">
        <f>(I32+I36)*231</f>
        <v>0</v>
      </c>
      <c r="J38" s="31"/>
    </row>
    <row r="39" spans="1:13" ht="6" customHeight="1" thickBot="1">
      <c r="A39" s="34"/>
      <c r="B39" s="34"/>
      <c r="C39" s="34"/>
      <c r="D39" s="34"/>
      <c r="E39" s="34"/>
      <c r="F39" s="34"/>
      <c r="G39" s="34"/>
      <c r="H39" s="34"/>
      <c r="I39" s="34"/>
      <c r="J39" s="34"/>
    </row>
    <row r="40" spans="1:13" ht="18" customHeight="1" thickBot="1">
      <c r="A40" s="55" t="s">
        <v>53</v>
      </c>
      <c r="B40" s="56"/>
      <c r="C40" s="56"/>
      <c r="D40" s="56"/>
      <c r="E40" s="56"/>
      <c r="F40" s="56"/>
      <c r="G40" s="56"/>
      <c r="H40" s="56"/>
      <c r="I40" s="56"/>
      <c r="J40" s="57"/>
    </row>
    <row r="41" spans="1:13" ht="30" customHeight="1" thickBot="1">
      <c r="A41" s="52"/>
      <c r="B41" s="52"/>
      <c r="C41" s="52"/>
      <c r="D41" s="52"/>
      <c r="E41" s="50" t="s">
        <v>10</v>
      </c>
      <c r="F41" s="50"/>
      <c r="G41" s="50" t="s">
        <v>11</v>
      </c>
      <c r="H41" s="50"/>
      <c r="I41" s="50" t="s">
        <v>12</v>
      </c>
      <c r="J41" s="50"/>
    </row>
    <row r="42" spans="1:13" ht="32.25" customHeight="1" thickBot="1">
      <c r="A42" s="49" t="s">
        <v>39</v>
      </c>
      <c r="B42" s="49"/>
      <c r="C42" s="49"/>
      <c r="D42" s="49"/>
      <c r="E42" s="36"/>
      <c r="F42" s="36"/>
      <c r="G42" s="36"/>
      <c r="H42" s="36"/>
      <c r="I42" s="37"/>
      <c r="J42" s="37"/>
    </row>
    <row r="43" spans="1:13" ht="18" customHeight="1" thickBot="1">
      <c r="A43" s="38" t="s">
        <v>16</v>
      </c>
      <c r="B43" s="38"/>
      <c r="C43" s="38"/>
      <c r="D43" s="38"/>
      <c r="E43" s="38"/>
      <c r="F43" s="38"/>
      <c r="G43" s="38"/>
      <c r="H43" s="38"/>
      <c r="I43" s="21"/>
      <c r="J43" s="26" t="s">
        <v>15</v>
      </c>
    </row>
    <row r="44" spans="1:13" ht="31.5" customHeight="1" thickBot="1">
      <c r="A44" s="51" t="s">
        <v>55</v>
      </c>
      <c r="B44" s="51"/>
      <c r="C44" s="51"/>
      <c r="D44" s="51"/>
      <c r="E44" s="33">
        <f>E42*(8-I26)*I43</f>
        <v>0</v>
      </c>
      <c r="F44" s="33"/>
      <c r="G44" s="33">
        <f>G42*(8-I26)*I43</f>
        <v>0</v>
      </c>
      <c r="H44" s="33"/>
      <c r="I44" s="33">
        <f>I42*(8-I26)*I43</f>
        <v>0</v>
      </c>
      <c r="J44" s="33"/>
      <c r="M44" s="25"/>
    </row>
    <row r="45" spans="1:13" ht="6" customHeight="1" thickBot="1">
      <c r="A45" s="34"/>
      <c r="B45" s="34"/>
      <c r="C45" s="34"/>
      <c r="D45" s="34"/>
      <c r="E45" s="34"/>
      <c r="F45" s="34"/>
      <c r="G45" s="34"/>
      <c r="H45" s="34"/>
      <c r="I45" s="34"/>
      <c r="J45" s="34"/>
    </row>
    <row r="46" spans="1:13" ht="47.25" customHeight="1" thickBot="1">
      <c r="A46" s="35" t="s">
        <v>40</v>
      </c>
      <c r="B46" s="35"/>
      <c r="C46" s="35"/>
      <c r="D46" s="35"/>
      <c r="E46" s="36"/>
      <c r="F46" s="36"/>
      <c r="G46" s="36"/>
      <c r="H46" s="36"/>
      <c r="I46" s="37"/>
      <c r="J46" s="37"/>
    </row>
    <row r="47" spans="1:13" ht="18" customHeight="1" thickBot="1">
      <c r="A47" s="38" t="s">
        <v>19</v>
      </c>
      <c r="B47" s="38"/>
      <c r="C47" s="38"/>
      <c r="D47" s="38"/>
      <c r="E47" s="38"/>
      <c r="F47" s="38"/>
      <c r="G47" s="38"/>
      <c r="H47" s="38"/>
      <c r="I47" s="21"/>
      <c r="J47" s="26" t="s">
        <v>15</v>
      </c>
    </row>
    <row r="48" spans="1:13" ht="33.75" customHeight="1" thickBot="1">
      <c r="A48" s="39" t="s">
        <v>56</v>
      </c>
      <c r="B48" s="39"/>
      <c r="C48" s="39"/>
      <c r="D48" s="39"/>
      <c r="E48" s="33">
        <f>E46*(8-I26)*I47</f>
        <v>0</v>
      </c>
      <c r="F48" s="33"/>
      <c r="G48" s="33">
        <f>G46*(8-I26)*I47</f>
        <v>0</v>
      </c>
      <c r="H48" s="33"/>
      <c r="I48" s="33">
        <f>I46*(8-I26)*I47</f>
        <v>0</v>
      </c>
      <c r="J48" s="33"/>
    </row>
    <row r="49" spans="1:10" ht="5.25" customHeight="1" thickBot="1">
      <c r="A49" s="34"/>
      <c r="B49" s="34"/>
      <c r="C49" s="34"/>
      <c r="D49" s="34"/>
      <c r="E49" s="34"/>
      <c r="F49" s="34"/>
      <c r="G49" s="34"/>
      <c r="H49" s="34"/>
      <c r="I49" s="34"/>
      <c r="J49" s="34"/>
    </row>
    <row r="50" spans="1:10" ht="30" customHeight="1" thickBot="1">
      <c r="A50" s="32" t="s">
        <v>50</v>
      </c>
      <c r="B50" s="32"/>
      <c r="C50" s="32"/>
      <c r="D50" s="32"/>
      <c r="E50" s="33">
        <f>(E44+E48)*14</f>
        <v>0</v>
      </c>
      <c r="F50" s="33"/>
      <c r="G50" s="33">
        <f>(G44+G48)*14</f>
        <v>0</v>
      </c>
      <c r="H50" s="33"/>
      <c r="I50" s="33">
        <f>(I44+I48)*14</f>
        <v>0</v>
      </c>
      <c r="J50" s="33"/>
    </row>
    <row r="51" spans="1:10" ht="6" customHeight="1" thickBot="1">
      <c r="A51" s="34"/>
      <c r="B51" s="34"/>
      <c r="C51" s="34"/>
      <c r="D51" s="34"/>
      <c r="E51" s="34"/>
      <c r="F51" s="34"/>
      <c r="G51" s="34"/>
      <c r="H51" s="34"/>
      <c r="I51" s="34"/>
      <c r="J51" s="34"/>
    </row>
    <row r="52" spans="1:10" ht="30" customHeight="1" thickBot="1">
      <c r="A52" s="55" t="s">
        <v>35</v>
      </c>
      <c r="B52" s="56"/>
      <c r="C52" s="56"/>
      <c r="D52" s="56"/>
      <c r="E52" s="56"/>
      <c r="F52" s="56"/>
      <c r="G52" s="56"/>
      <c r="H52" s="56"/>
      <c r="I52" s="56"/>
      <c r="J52" s="57"/>
    </row>
    <row r="53" spans="1:10" ht="51" customHeight="1" thickBot="1">
      <c r="A53" s="49" t="s">
        <v>41</v>
      </c>
      <c r="B53" s="49"/>
      <c r="C53" s="49"/>
      <c r="D53" s="49"/>
      <c r="E53" s="36"/>
      <c r="F53" s="36"/>
      <c r="G53" s="36"/>
      <c r="H53" s="36"/>
      <c r="I53" s="36"/>
      <c r="J53" s="36"/>
    </row>
    <row r="54" spans="1:10" ht="29.25" customHeight="1" thickBot="1">
      <c r="A54" s="55" t="s">
        <v>24</v>
      </c>
      <c r="B54" s="56"/>
      <c r="C54" s="56"/>
      <c r="D54" s="56"/>
      <c r="E54" s="56"/>
      <c r="F54" s="56"/>
      <c r="G54" s="56"/>
      <c r="H54" s="56"/>
      <c r="I54" s="56"/>
      <c r="J54" s="57"/>
    </row>
    <row r="55" spans="1:10" ht="29.25" customHeight="1" thickBot="1">
      <c r="A55" s="49" t="s">
        <v>42</v>
      </c>
      <c r="B55" s="49"/>
      <c r="C55" s="49"/>
      <c r="D55" s="49"/>
      <c r="E55" s="36"/>
      <c r="F55" s="36"/>
      <c r="G55" s="36"/>
      <c r="H55" s="36"/>
      <c r="I55" s="36"/>
      <c r="J55" s="36"/>
    </row>
    <row r="56" spans="1:10" ht="48" customHeight="1" thickBot="1">
      <c r="A56" s="49" t="s">
        <v>44</v>
      </c>
      <c r="B56" s="49"/>
      <c r="C56" s="49"/>
      <c r="D56" s="49"/>
      <c r="E56" s="36"/>
      <c r="F56" s="36"/>
      <c r="G56" s="36"/>
      <c r="H56" s="36"/>
      <c r="I56" s="36"/>
      <c r="J56" s="36"/>
    </row>
    <row r="57" spans="1:10" ht="63" customHeight="1" thickBot="1">
      <c r="A57" s="49" t="s">
        <v>43</v>
      </c>
      <c r="B57" s="49"/>
      <c r="C57" s="49"/>
      <c r="D57" s="49"/>
      <c r="E57" s="36"/>
      <c r="F57" s="36"/>
      <c r="G57" s="36"/>
      <c r="H57" s="36"/>
      <c r="I57" s="36"/>
      <c r="J57" s="36"/>
    </row>
    <row r="58" spans="1:10" ht="39" customHeight="1" thickBot="1">
      <c r="A58" s="62" t="s">
        <v>26</v>
      </c>
      <c r="B58" s="62"/>
      <c r="C58" s="62"/>
      <c r="D58" s="62"/>
      <c r="E58" s="33">
        <f>(E55+E56+E57)*1*(8-I26)</f>
        <v>0</v>
      </c>
      <c r="F58" s="33"/>
      <c r="G58" s="33">
        <f>(G55+G56+G57)*1*(8-I26)</f>
        <v>0</v>
      </c>
      <c r="H58" s="33"/>
      <c r="I58" s="33">
        <f>(I55+I56+I57)*1*(8-I26)</f>
        <v>0</v>
      </c>
      <c r="J58" s="33"/>
    </row>
    <row r="59" spans="1:10" s="24" customFormat="1" ht="50.1" customHeight="1" thickBot="1">
      <c r="A59" s="27" t="s">
        <v>54</v>
      </c>
      <c r="B59" s="28"/>
      <c r="C59" s="28"/>
      <c r="D59" s="29"/>
      <c r="E59" s="30">
        <f>E38+E50+E53+E58</f>
        <v>0</v>
      </c>
      <c r="F59" s="31"/>
      <c r="G59" s="30">
        <f t="shared" ref="G59" si="2">G38+G50+G53+G58</f>
        <v>0</v>
      </c>
      <c r="H59" s="31"/>
      <c r="I59" s="30">
        <f t="shared" ref="I59" si="3">I38+I50+I53+I58</f>
        <v>0</v>
      </c>
      <c r="J59" s="31"/>
    </row>
    <row r="60" spans="1:10" s="14" customFormat="1" ht="39.75" customHeight="1" thickBot="1">
      <c r="A60" s="64" t="s">
        <v>20</v>
      </c>
      <c r="B60" s="64"/>
      <c r="C60" s="64"/>
      <c r="D60" s="64"/>
      <c r="E60" s="33">
        <f>E25+E59</f>
        <v>0</v>
      </c>
      <c r="F60" s="33"/>
      <c r="G60" s="33">
        <f t="shared" ref="G60" si="4">G25+G59</f>
        <v>0</v>
      </c>
      <c r="H60" s="33"/>
      <c r="I60" s="33">
        <f t="shared" ref="I60" si="5">I25+I59</f>
        <v>0</v>
      </c>
      <c r="J60" s="33"/>
    </row>
    <row r="61" spans="1:10" ht="9.75" customHeight="1"/>
    <row r="62" spans="1:10" ht="30" customHeight="1">
      <c r="A62" s="59" t="s">
        <v>23</v>
      </c>
      <c r="B62" s="59"/>
      <c r="C62" s="59"/>
      <c r="D62" s="59"/>
      <c r="E62" s="59"/>
      <c r="F62" s="59"/>
      <c r="G62" s="59"/>
      <c r="H62" s="59"/>
      <c r="I62" s="59"/>
      <c r="J62" s="59"/>
    </row>
    <row r="63" spans="1:10" ht="32.25" customHeight="1">
      <c r="A63" s="54" t="s">
        <v>21</v>
      </c>
      <c r="B63" s="54"/>
      <c r="C63" s="54"/>
      <c r="D63" s="54"/>
      <c r="E63" s="54"/>
      <c r="F63" s="54"/>
      <c r="G63" s="54"/>
      <c r="H63" s="54"/>
      <c r="I63" s="54"/>
      <c r="J63" s="54"/>
    </row>
    <row r="64" spans="1:10" ht="44.25" customHeight="1">
      <c r="A64" s="60" t="s">
        <v>25</v>
      </c>
      <c r="B64" s="60"/>
      <c r="C64" s="60"/>
      <c r="D64" s="60"/>
      <c r="E64" s="60"/>
      <c r="F64" s="60"/>
      <c r="G64" s="60"/>
      <c r="H64" s="60"/>
      <c r="I64" s="60"/>
      <c r="J64" s="60"/>
    </row>
    <row r="65" spans="1:10" ht="9" customHeight="1">
      <c r="A65" s="58"/>
      <c r="B65" s="58"/>
      <c r="C65" s="58"/>
      <c r="D65" s="58"/>
      <c r="E65" s="58"/>
      <c r="F65" s="58"/>
      <c r="G65" s="58"/>
      <c r="H65" s="58"/>
      <c r="I65" s="58"/>
      <c r="J65" s="58"/>
    </row>
    <row r="66" spans="1:10" ht="31.5" customHeight="1">
      <c r="A66" s="53" t="s">
        <v>17</v>
      </c>
      <c r="B66" s="53"/>
      <c r="C66" s="53"/>
      <c r="D66" s="53"/>
      <c r="E66" s="53"/>
      <c r="F66" s="53"/>
      <c r="G66" s="53"/>
      <c r="H66" s="53"/>
      <c r="I66" s="53"/>
      <c r="J66" s="53"/>
    </row>
    <row r="67" spans="1:10" ht="17.25">
      <c r="A67" s="63" t="s">
        <v>18</v>
      </c>
      <c r="B67" s="63"/>
      <c r="C67" s="63"/>
      <c r="D67" s="63"/>
      <c r="E67" s="63"/>
      <c r="F67" s="63"/>
      <c r="G67" s="63"/>
      <c r="H67" s="63"/>
      <c r="I67" s="63"/>
      <c r="J67" s="63"/>
    </row>
    <row r="68" spans="1:10" ht="31.5" customHeight="1">
      <c r="A68" s="53" t="s">
        <v>28</v>
      </c>
      <c r="B68" s="53"/>
      <c r="C68" s="53"/>
      <c r="D68" s="53"/>
      <c r="E68" s="53"/>
      <c r="F68" s="53"/>
      <c r="G68" s="53"/>
      <c r="H68" s="53"/>
      <c r="I68" s="53"/>
      <c r="J68" s="53"/>
    </row>
    <row r="69" spans="1:10" ht="33" customHeight="1">
      <c r="A69" s="53" t="s">
        <v>32</v>
      </c>
      <c r="B69" s="53"/>
      <c r="C69" s="53"/>
      <c r="D69" s="53"/>
      <c r="E69" s="53"/>
      <c r="F69" s="53"/>
      <c r="G69" s="53"/>
      <c r="H69" s="53"/>
      <c r="I69" s="53"/>
      <c r="J69" s="53"/>
    </row>
    <row r="70" spans="1:10" ht="32.25" customHeight="1">
      <c r="A70" s="53" t="s">
        <v>29</v>
      </c>
      <c r="B70" s="53"/>
      <c r="C70" s="53"/>
      <c r="D70" s="53"/>
      <c r="E70" s="53"/>
      <c r="F70" s="53"/>
      <c r="G70" s="53"/>
      <c r="H70" s="53"/>
      <c r="I70" s="53"/>
      <c r="J70" s="53"/>
    </row>
    <row r="71" spans="1:10" ht="39" customHeight="1">
      <c r="A71" s="53" t="s">
        <v>30</v>
      </c>
      <c r="B71" s="53"/>
      <c r="C71" s="53"/>
      <c r="D71" s="53"/>
      <c r="E71" s="53"/>
      <c r="F71" s="53"/>
      <c r="G71" s="53"/>
      <c r="H71" s="53"/>
      <c r="I71" s="53"/>
      <c r="J71" s="53"/>
    </row>
    <row r="72" spans="1:10" ht="17.25">
      <c r="A72" s="15"/>
    </row>
    <row r="73" spans="1:10" ht="27" customHeight="1">
      <c r="A73" s="61" t="s">
        <v>31</v>
      </c>
      <c r="B73" s="61"/>
      <c r="C73" s="61"/>
      <c r="D73" s="61"/>
      <c r="E73" s="61"/>
      <c r="F73" s="61"/>
      <c r="G73" s="61"/>
      <c r="H73" s="61"/>
      <c r="I73" s="61"/>
      <c r="J73" s="61"/>
    </row>
    <row r="113" ht="22.5" customHeight="1"/>
    <row r="114" ht="8.25" customHeight="1"/>
  </sheetData>
  <mergeCells count="149">
    <mergeCell ref="A19:D19"/>
    <mergeCell ref="E19:F19"/>
    <mergeCell ref="G19:H19"/>
    <mergeCell ref="I19:J19"/>
    <mergeCell ref="A20:D20"/>
    <mergeCell ref="E20:F20"/>
    <mergeCell ref="G20:H20"/>
    <mergeCell ref="I20:J20"/>
    <mergeCell ref="A34:D34"/>
    <mergeCell ref="E34:F34"/>
    <mergeCell ref="A11:J11"/>
    <mergeCell ref="A14:J14"/>
    <mergeCell ref="A15:C15"/>
    <mergeCell ref="G15:I15"/>
    <mergeCell ref="A16:C16"/>
    <mergeCell ref="D16:F16"/>
    <mergeCell ref="A17:J17"/>
    <mergeCell ref="A18:D18"/>
    <mergeCell ref="E18:F18"/>
    <mergeCell ref="G18:H18"/>
    <mergeCell ref="I18:J18"/>
    <mergeCell ref="I1:J1"/>
    <mergeCell ref="I36:J36"/>
    <mergeCell ref="A37:J37"/>
    <mergeCell ref="G38:H38"/>
    <mergeCell ref="A35:H35"/>
    <mergeCell ref="A36:D36"/>
    <mergeCell ref="E36:F36"/>
    <mergeCell ref="G36:H36"/>
    <mergeCell ref="A2:J2"/>
    <mergeCell ref="A3:C3"/>
    <mergeCell ref="A4:J4"/>
    <mergeCell ref="A9:J9"/>
    <mergeCell ref="G12:J12"/>
    <mergeCell ref="G16:J16"/>
    <mergeCell ref="I34:J34"/>
    <mergeCell ref="A25:D25"/>
    <mergeCell ref="E25:F25"/>
    <mergeCell ref="G25:H25"/>
    <mergeCell ref="I25:J25"/>
    <mergeCell ref="A26:H26"/>
    <mergeCell ref="A29:D29"/>
    <mergeCell ref="A30:D30"/>
    <mergeCell ref="A31:H31"/>
    <mergeCell ref="A32:D32"/>
    <mergeCell ref="A73:J73"/>
    <mergeCell ref="A38:D38"/>
    <mergeCell ref="E38:F38"/>
    <mergeCell ref="A70:J70"/>
    <mergeCell ref="A71:J71"/>
    <mergeCell ref="A53:D53"/>
    <mergeCell ref="E53:F53"/>
    <mergeCell ref="G53:H53"/>
    <mergeCell ref="I53:J53"/>
    <mergeCell ref="A58:D58"/>
    <mergeCell ref="A54:J54"/>
    <mergeCell ref="A55:D55"/>
    <mergeCell ref="E55:F55"/>
    <mergeCell ref="G55:H55"/>
    <mergeCell ref="A67:J67"/>
    <mergeCell ref="A60:D60"/>
    <mergeCell ref="I56:J56"/>
    <mergeCell ref="I58:J58"/>
    <mergeCell ref="G58:H58"/>
    <mergeCell ref="G60:H60"/>
    <mergeCell ref="I60:J60"/>
    <mergeCell ref="G56:H56"/>
    <mergeCell ref="A68:J68"/>
    <mergeCell ref="I57:J57"/>
    <mergeCell ref="G34:H34"/>
    <mergeCell ref="E32:F32"/>
    <mergeCell ref="G32:H32"/>
    <mergeCell ref="I32:J32"/>
    <mergeCell ref="E30:F30"/>
    <mergeCell ref="G30:H30"/>
    <mergeCell ref="I30:J30"/>
    <mergeCell ref="A33:J33"/>
    <mergeCell ref="A27:J27"/>
    <mergeCell ref="A28:J28"/>
    <mergeCell ref="E29:F29"/>
    <mergeCell ref="G29:H29"/>
    <mergeCell ref="I29:J29"/>
    <mergeCell ref="A69:J69"/>
    <mergeCell ref="A63:J63"/>
    <mergeCell ref="E58:F58"/>
    <mergeCell ref="A21:D21"/>
    <mergeCell ref="E21:F21"/>
    <mergeCell ref="G21:H21"/>
    <mergeCell ref="I21:J21"/>
    <mergeCell ref="A22:D22"/>
    <mergeCell ref="E22:F22"/>
    <mergeCell ref="G22:H22"/>
    <mergeCell ref="I22:J22"/>
    <mergeCell ref="A39:J39"/>
    <mergeCell ref="A40:J40"/>
    <mergeCell ref="A66:J66"/>
    <mergeCell ref="A65:J65"/>
    <mergeCell ref="A62:J62"/>
    <mergeCell ref="A64:J64"/>
    <mergeCell ref="E60:F60"/>
    <mergeCell ref="I55:J55"/>
    <mergeCell ref="A52:J52"/>
    <mergeCell ref="I38:J38"/>
    <mergeCell ref="A57:D57"/>
    <mergeCell ref="E57:F57"/>
    <mergeCell ref="G57:H57"/>
    <mergeCell ref="A23:D23"/>
    <mergeCell ref="E23:F23"/>
    <mergeCell ref="G23:H23"/>
    <mergeCell ref="I23:J23"/>
    <mergeCell ref="A24:D24"/>
    <mergeCell ref="E24:F24"/>
    <mergeCell ref="G24:H24"/>
    <mergeCell ref="I24:J24"/>
    <mergeCell ref="A56:D56"/>
    <mergeCell ref="E56:F56"/>
    <mergeCell ref="I41:J41"/>
    <mergeCell ref="A42:D42"/>
    <mergeCell ref="E42:F42"/>
    <mergeCell ref="G42:H42"/>
    <mergeCell ref="I42:J42"/>
    <mergeCell ref="A43:H43"/>
    <mergeCell ref="A44:D44"/>
    <mergeCell ref="E44:F44"/>
    <mergeCell ref="G44:H44"/>
    <mergeCell ref="I44:J44"/>
    <mergeCell ref="A41:D41"/>
    <mergeCell ref="E41:F41"/>
    <mergeCell ref="G41:H41"/>
    <mergeCell ref="A49:J49"/>
    <mergeCell ref="A45:J45"/>
    <mergeCell ref="A46:D46"/>
    <mergeCell ref="E46:F46"/>
    <mergeCell ref="G46:H46"/>
    <mergeCell ref="I46:J46"/>
    <mergeCell ref="A47:H47"/>
    <mergeCell ref="A48:D48"/>
    <mergeCell ref="E48:F48"/>
    <mergeCell ref="G48:H48"/>
    <mergeCell ref="I48:J48"/>
    <mergeCell ref="A59:D59"/>
    <mergeCell ref="E59:F59"/>
    <mergeCell ref="G59:H59"/>
    <mergeCell ref="I59:J59"/>
    <mergeCell ref="A50:D50"/>
    <mergeCell ref="E50:F50"/>
    <mergeCell ref="G50:H50"/>
    <mergeCell ref="I50:J50"/>
    <mergeCell ref="A51:J51"/>
  </mergeCells>
  <pageMargins left="0.24" right="0.24" top="0.25" bottom="0.22" header="0.2" footer="0.2"/>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vt:lpstr>
    </vt:vector>
  </TitlesOfParts>
  <Company>FNOL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Štýbnarová Kateřina</cp:lastModifiedBy>
  <cp:lastPrinted>2025-03-03T09:33:47Z</cp:lastPrinted>
  <dcterms:created xsi:type="dcterms:W3CDTF">2016-05-04T05:30:34Z</dcterms:created>
  <dcterms:modified xsi:type="dcterms:W3CDTF">2025-03-03T10:57:21Z</dcterms:modified>
</cp:coreProperties>
</file>